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defaultThemeVersion="166925"/>
  <mc:AlternateContent xmlns:mc="http://schemas.openxmlformats.org/markup-compatibility/2006">
    <mc:Choice Requires="x15">
      <x15ac:absPath xmlns:x15ac="http://schemas.microsoft.com/office/spreadsheetml/2010/11/ac" url="J:\GROUP\OBCHOD\HYPO_2019\_Zadosti\"/>
    </mc:Choice>
  </mc:AlternateContent>
  <xr:revisionPtr revIDLastSave="0" documentId="13_ncr:1_{C7B7349E-6D02-4622-85F2-9AE2D7061CB1}" xr6:coauthVersionLast="47" xr6:coauthVersionMax="47" xr10:uidLastSave="{00000000-0000-0000-0000-000000000000}"/>
  <bookViews>
    <workbookView xWindow="3975" yWindow="3975" windowWidth="21600" windowHeight="11310" xr2:uid="{00000000-000D-0000-FFFF-FFFF00000000}"/>
  </bookViews>
  <sheets>
    <sheet name="Žádost - žadatel a spolužadatel" sheetId="2" r:id="rId1"/>
    <sheet name="obory_podnikatele_netisknout" sheetId="4" r:id="rId2"/>
    <sheet name="pomocny sesit" sheetId="3" state="hidden" r:id="rId3"/>
  </sheets>
  <definedNames>
    <definedName name="_xlnm._FilterDatabase" localSheetId="1" hidden="1">obory_podnikatele_netisknout!$B$7:$C$240</definedName>
    <definedName name="_xlnm._FilterDatabase" localSheetId="0" hidden="1">'Žádost - žadatel a spolužadatel'!$B$40:$J$50</definedName>
    <definedName name="Z_80481EC6_24A9_4E4D_8486_A27DAFB3E50C_.wvu.Rows" localSheetId="0" hidden="1">'Žádost - žadatel a spolužadatel'!$52:$61,'Žádost - žadatel a spolužadatel'!$129:$150,'Žádost - žadatel a spolužadatel'!$152:$174,'Žádost - žadatel a spolužadatel'!$214:$219,'Žádost - žadatel a spolužadatel'!$236:$236</definedName>
  </definedNames>
  <calcPr calcId="191029"/>
  <customWorkbookViews>
    <customWorkbookView name="plchj – osobní zobrazení" guid="{80481EC6-24A9-4E4D-8486-A27DAFB3E50C}" mergeInterval="0" personalView="1" maximized="1" xWindow="-8" yWindow="-8" windowWidth="1936" windowHeight="1176"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3" i="2" l="1"/>
  <c r="B43" i="2"/>
  <c r="A9" i="4" l="1"/>
  <c r="A10" i="4"/>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85" i="4"/>
  <c r="A86" i="4"/>
  <c r="A87" i="4"/>
  <c r="A88" i="4"/>
  <c r="A89" i="4"/>
  <c r="A90" i="4"/>
  <c r="A91" i="4"/>
  <c r="A92" i="4"/>
  <c r="A93" i="4"/>
  <c r="A94" i="4"/>
  <c r="A95" i="4"/>
  <c r="A96" i="4"/>
  <c r="A97" i="4"/>
  <c r="A98" i="4"/>
  <c r="A99" i="4"/>
  <c r="A100" i="4"/>
  <c r="A101" i="4"/>
  <c r="A102" i="4"/>
  <c r="A103" i="4"/>
  <c r="A104" i="4"/>
  <c r="A105" i="4"/>
  <c r="A106" i="4"/>
  <c r="A107" i="4"/>
  <c r="A108" i="4"/>
  <c r="A109" i="4"/>
  <c r="A110" i="4"/>
  <c r="A111" i="4"/>
  <c r="A112" i="4"/>
  <c r="A113" i="4"/>
  <c r="A114" i="4"/>
  <c r="A115" i="4"/>
  <c r="A116" i="4"/>
  <c r="A117" i="4"/>
  <c r="A118" i="4"/>
  <c r="A119" i="4"/>
  <c r="A120" i="4"/>
  <c r="A121" i="4"/>
  <c r="A122" i="4"/>
  <c r="A123" i="4"/>
  <c r="A124" i="4"/>
  <c r="A125" i="4"/>
  <c r="A126" i="4"/>
  <c r="A127" i="4"/>
  <c r="A128" i="4"/>
  <c r="A129" i="4"/>
  <c r="A130" i="4"/>
  <c r="A131" i="4"/>
  <c r="A132" i="4"/>
  <c r="A133" i="4"/>
  <c r="A134" i="4"/>
  <c r="A135" i="4"/>
  <c r="A136" i="4"/>
  <c r="A137" i="4"/>
  <c r="A138" i="4"/>
  <c r="A139" i="4"/>
  <c r="A140" i="4"/>
  <c r="A141" i="4"/>
  <c r="A142" i="4"/>
  <c r="A143" i="4"/>
  <c r="A144" i="4"/>
  <c r="A145" i="4"/>
  <c r="A146" i="4"/>
  <c r="A147" i="4"/>
  <c r="A148" i="4"/>
  <c r="A149" i="4"/>
  <c r="A150" i="4"/>
  <c r="A151" i="4"/>
  <c r="A152" i="4"/>
  <c r="A153" i="4"/>
  <c r="A154" i="4"/>
  <c r="A155" i="4"/>
  <c r="A156" i="4"/>
  <c r="A157" i="4"/>
  <c r="A158" i="4"/>
  <c r="A159" i="4"/>
  <c r="A160" i="4"/>
  <c r="A161" i="4"/>
  <c r="A162" i="4"/>
  <c r="A163" i="4"/>
  <c r="A164" i="4"/>
  <c r="A165" i="4"/>
  <c r="A166" i="4"/>
  <c r="A167" i="4"/>
  <c r="A168" i="4"/>
  <c r="A169" i="4"/>
  <c r="A170" i="4"/>
  <c r="A171" i="4"/>
  <c r="A172" i="4"/>
  <c r="A173" i="4"/>
  <c r="A174" i="4"/>
  <c r="A175" i="4"/>
  <c r="A176" i="4"/>
  <c r="A177" i="4"/>
  <c r="A178" i="4"/>
  <c r="A179" i="4"/>
  <c r="A180" i="4"/>
  <c r="A181" i="4"/>
  <c r="A182" i="4"/>
  <c r="A183" i="4"/>
  <c r="A184" i="4"/>
  <c r="A185" i="4"/>
  <c r="A186" i="4"/>
  <c r="A187" i="4"/>
  <c r="A188" i="4"/>
  <c r="A189" i="4"/>
  <c r="A190" i="4"/>
  <c r="A191" i="4"/>
  <c r="A192" i="4"/>
  <c r="A193" i="4"/>
  <c r="A194" i="4"/>
  <c r="A195" i="4"/>
  <c r="A196" i="4"/>
  <c r="A197" i="4"/>
  <c r="A198" i="4"/>
  <c r="A199" i="4"/>
  <c r="A200" i="4"/>
  <c r="A201" i="4"/>
  <c r="A202" i="4"/>
  <c r="A203" i="4"/>
  <c r="A204" i="4"/>
  <c r="A205" i="4"/>
  <c r="A206" i="4"/>
  <c r="A207" i="4"/>
  <c r="A208" i="4"/>
  <c r="A209" i="4"/>
  <c r="A210" i="4"/>
  <c r="A211" i="4"/>
  <c r="A212" i="4"/>
  <c r="A213" i="4"/>
  <c r="A214" i="4"/>
  <c r="A215" i="4"/>
  <c r="A216" i="4"/>
  <c r="A217" i="4"/>
  <c r="A218" i="4"/>
  <c r="A219" i="4"/>
  <c r="A220" i="4"/>
  <c r="A221" i="4"/>
  <c r="A222" i="4"/>
  <c r="A223" i="4"/>
  <c r="A224" i="4"/>
  <c r="A225" i="4"/>
  <c r="A226" i="4"/>
  <c r="A227" i="4"/>
  <c r="A228" i="4"/>
  <c r="A229" i="4"/>
  <c r="A230" i="4"/>
  <c r="A231" i="4"/>
  <c r="A232" i="4"/>
  <c r="A233" i="4"/>
  <c r="A234" i="4"/>
  <c r="A235" i="4"/>
  <c r="A236" i="4"/>
  <c r="A237" i="4"/>
  <c r="A238" i="4"/>
  <c r="A239" i="4"/>
  <c r="A240" i="4"/>
  <c r="A8" i="4"/>
  <c r="E53" i="2" l="1"/>
  <c r="E43" i="2"/>
  <c r="B220" i="2" s="1"/>
  <c r="H43" i="2"/>
  <c r="H53" i="2"/>
  <c r="B63" i="2"/>
  <c r="D3" i="2"/>
  <c r="B16" i="2"/>
  <c r="E17" i="2"/>
  <c r="E21" i="2"/>
  <c r="H21" i="2"/>
  <c r="B223" i="2" l="1"/>
  <c r="B222" i="2"/>
  <c r="B221" i="2"/>
  <c r="B228" i="2"/>
  <c r="B227" i="2"/>
  <c r="B226" i="2"/>
  <c r="B225" i="2"/>
</calcChain>
</file>

<file path=xl/sharedStrings.xml><?xml version="1.0" encoding="utf-8"?>
<sst xmlns="http://schemas.openxmlformats.org/spreadsheetml/2006/main" count="829" uniqueCount="550">
  <si>
    <t>pro fyzickou osobu spotřebitele - hypoteční úvěr na bydlení</t>
  </si>
  <si>
    <t>pro fyzickou osobu spotřebitele - Americká hypotéka neúčelová</t>
  </si>
  <si>
    <t>pro fyzickou osobu spotřebitele - Americká hypotéka konsolidace</t>
  </si>
  <si>
    <t>Státní příslušnost</t>
  </si>
  <si>
    <t>Rodinný stav</t>
  </si>
  <si>
    <t>svobodný/á</t>
  </si>
  <si>
    <t>ženatý/vdaná</t>
  </si>
  <si>
    <t>rozvedený/á</t>
  </si>
  <si>
    <t>vdovec/vdova</t>
  </si>
  <si>
    <t>registrované partnerství</t>
  </si>
  <si>
    <t>ANO</t>
  </si>
  <si>
    <t>NE</t>
  </si>
  <si>
    <t>Doklad totožnosti</t>
  </si>
  <si>
    <t>(druh, stát, číslo, platnost)</t>
  </si>
  <si>
    <t>Trvalé bydliště</t>
  </si>
  <si>
    <t>E-mail</t>
  </si>
  <si>
    <t>Telefonní číslo</t>
  </si>
  <si>
    <t>Typ současného bydlení</t>
  </si>
  <si>
    <t>vlastní  dům/byt</t>
  </si>
  <si>
    <t>obecní byt</t>
  </si>
  <si>
    <t>pronájem</t>
  </si>
  <si>
    <t>družstevní byt</t>
  </si>
  <si>
    <t>u rodičů</t>
  </si>
  <si>
    <t>jiné</t>
  </si>
  <si>
    <t>Vzdělání</t>
  </si>
  <si>
    <t>základní</t>
  </si>
  <si>
    <t>vyučen</t>
  </si>
  <si>
    <t>úplné střední</t>
  </si>
  <si>
    <t>vyšší odborné</t>
  </si>
  <si>
    <t>vysokoškolské</t>
  </si>
  <si>
    <t>Pracovní činnost</t>
  </si>
  <si>
    <t>zaměstnanec v soukromém sektoru</t>
  </si>
  <si>
    <t>zaměstnanec ve státním sektoru</t>
  </si>
  <si>
    <t>podnikatel</t>
  </si>
  <si>
    <t>příjmy z vlastní společnosti</t>
  </si>
  <si>
    <t>v domácnosti</t>
  </si>
  <si>
    <t>nezaměstnaný</t>
  </si>
  <si>
    <t>student</t>
  </si>
  <si>
    <t>důchodce</t>
  </si>
  <si>
    <t>jiný</t>
  </si>
  <si>
    <t xml:space="preserve">Údaje o  zaměstnání </t>
  </si>
  <si>
    <t>pracovní poměr na dobu neurčitou</t>
  </si>
  <si>
    <t>DPP</t>
  </si>
  <si>
    <t xml:space="preserve">DPČ </t>
  </si>
  <si>
    <t xml:space="preserve">byl již prodloužen </t>
  </si>
  <si>
    <t>Zaměstnavatel</t>
  </si>
  <si>
    <t>Aktivní živnostenský list</t>
  </si>
  <si>
    <t>IČ</t>
  </si>
  <si>
    <t>Žadatel - cizí státní příslušník</t>
  </si>
  <si>
    <t>Délka pobytu v letech</t>
  </si>
  <si>
    <t>Pobyt v ČR</t>
  </si>
  <si>
    <t>přechodný</t>
  </si>
  <si>
    <t>trvalý</t>
  </si>
  <si>
    <t>2. Údaje o požadovaném úvěru</t>
  </si>
  <si>
    <t>koupě nemovité věci nebo součásti nemovité věci</t>
  </si>
  <si>
    <t>výstavba/dostavba nemovité věci nebo součásti nemovité věci</t>
  </si>
  <si>
    <t>stavební úpravy</t>
  </si>
  <si>
    <t>refinancování úvěru</t>
  </si>
  <si>
    <t>úhrada za převod družstevního podílu v bytovém družstvu nebo nabytí účasti v jiné právnické osobě za účelem získání práva užívání bytu</t>
  </si>
  <si>
    <t>neúčelový úvěr</t>
  </si>
  <si>
    <t>konsolidace</t>
  </si>
  <si>
    <t>bytová jednotka</t>
  </si>
  <si>
    <t>rodinný dům</t>
  </si>
  <si>
    <t>rekreační objekt pro individuální rekreaci</t>
  </si>
  <si>
    <r>
      <t>stavební pozemek do 4000 m</t>
    </r>
    <r>
      <rPr>
        <vertAlign val="superscript"/>
        <sz val="11"/>
        <color theme="1"/>
        <rFont val="Calibri"/>
        <family val="2"/>
        <charset val="238"/>
        <scheme val="minor"/>
      </rPr>
      <t>2</t>
    </r>
  </si>
  <si>
    <t>bytový dům max. se 3 byt. Jednotkami</t>
  </si>
  <si>
    <t>stavby tvořící celek s výše uvedenými (garáže apod.)</t>
  </si>
  <si>
    <t>nebytová jednotka (ateliér)</t>
  </si>
  <si>
    <t xml:space="preserve">Čerpání do </t>
  </si>
  <si>
    <t xml:space="preserve">jednorázové </t>
  </si>
  <si>
    <t>postupné</t>
  </si>
  <si>
    <t>Klient 1</t>
  </si>
  <si>
    <t>Klient 2</t>
  </si>
  <si>
    <t>účel úvěru</t>
  </si>
  <si>
    <t>U úvěru požadujete</t>
  </si>
  <si>
    <t>balíček pojištění</t>
  </si>
  <si>
    <t>A</t>
  </si>
  <si>
    <t>B</t>
  </si>
  <si>
    <t>C</t>
  </si>
  <si>
    <t>3. Údaje o zajištění úvěru / nemovitostech</t>
  </si>
  <si>
    <t>Využití nemovitosti</t>
  </si>
  <si>
    <t>vlastní bydlení</t>
  </si>
  <si>
    <t>podnikání</t>
  </si>
  <si>
    <t>Pojištění zástavy</t>
  </si>
  <si>
    <t>Pojištění schopnosti splácet</t>
  </si>
  <si>
    <t xml:space="preserve">pojistná částka ve výši </t>
  </si>
  <si>
    <t>4. Údaje o měsíčních příjmech a výdajích domácnosti</t>
  </si>
  <si>
    <t>Počet členů domácnosti</t>
  </si>
  <si>
    <t>dětí</t>
  </si>
  <si>
    <t>dospělí</t>
  </si>
  <si>
    <t>Děti ve věku</t>
  </si>
  <si>
    <t>Výše čistého příjmu - zaměstnání</t>
  </si>
  <si>
    <t>Výše čistého příjmu - podnikání</t>
  </si>
  <si>
    <t>Příjmy z pronájmu</t>
  </si>
  <si>
    <t>Ostatní příjmy</t>
  </si>
  <si>
    <t>kontokorentní úvěr</t>
  </si>
  <si>
    <t>hypoteční úvěr</t>
  </si>
  <si>
    <t>spotřebitelský úvěr</t>
  </si>
  <si>
    <t>kreditní karta</t>
  </si>
  <si>
    <t>leasing</t>
  </si>
  <si>
    <t>revolvingový úvěr</t>
  </si>
  <si>
    <t>úvěr ze stavebního spoření</t>
  </si>
  <si>
    <t>jiný úvěr zajištěný nemovitostí</t>
  </si>
  <si>
    <t>jiný splátkový úvěr</t>
  </si>
  <si>
    <t>výživné</t>
  </si>
  <si>
    <t>věřitel</t>
  </si>
  <si>
    <t>aktuální zůstatek</t>
  </si>
  <si>
    <t>výše splátky</t>
  </si>
  <si>
    <t>Kč/měsíc</t>
  </si>
  <si>
    <t xml:space="preserve">Podpis </t>
  </si>
  <si>
    <t xml:space="preserve">Žádost byla převzata dne: </t>
  </si>
  <si>
    <t>Jméno a příjmení ověřovatele</t>
  </si>
  <si>
    <t>Datum a podpis ověřovatele</t>
  </si>
  <si>
    <t xml:space="preserve">Potvrzuji, že výše uvedený/á podepsal/a tuto Žádost přede mnou podle platného průkazu totožnosti </t>
  </si>
  <si>
    <t xml:space="preserve">Zastavovaná nemovitost je shodná s financovanou </t>
  </si>
  <si>
    <t>Do zajištění pouze 1 nemovitost</t>
  </si>
  <si>
    <t>3b. Údaje o dalším zajištění úvěru / nemovitostech</t>
  </si>
  <si>
    <t>Jméno</t>
  </si>
  <si>
    <t>Příjmení</t>
  </si>
  <si>
    <t>Titul</t>
  </si>
  <si>
    <t>vypořádání spoluvlastnických vztahů k nemovité věci nebo součásti nemovité věci včetně vypořádání SJM</t>
  </si>
  <si>
    <t xml:space="preserve">V </t>
  </si>
  <si>
    <t>dne</t>
  </si>
  <si>
    <t>3c. Údaje o dalším zajištění úvěru / nemovitostech</t>
  </si>
  <si>
    <t>od - do</t>
  </si>
  <si>
    <t>byl již prodloužen?</t>
  </si>
  <si>
    <t>jiný účel - prosím specifikujte:</t>
  </si>
  <si>
    <t>Další skutečnosti:</t>
  </si>
  <si>
    <t>pracovní poměr na dobu určitou</t>
  </si>
  <si>
    <t>-</t>
  </si>
  <si>
    <t>Air Bank</t>
  </si>
  <si>
    <t xml:space="preserve">Citibank </t>
  </si>
  <si>
    <t>ČS</t>
  </si>
  <si>
    <t xml:space="preserve">ČSOB  </t>
  </si>
  <si>
    <t xml:space="preserve">Equa </t>
  </si>
  <si>
    <t xml:space="preserve">Expobank </t>
  </si>
  <si>
    <t>Fio</t>
  </si>
  <si>
    <t>ING Bank</t>
  </si>
  <si>
    <t xml:space="preserve">mBank </t>
  </si>
  <si>
    <t>Oberbank</t>
  </si>
  <si>
    <t>ČSOB-Poštovní</t>
  </si>
  <si>
    <t>Sberbank</t>
  </si>
  <si>
    <t>UniCredit</t>
  </si>
  <si>
    <t>CREDITAS</t>
  </si>
  <si>
    <t>MONETA SS</t>
  </si>
  <si>
    <t xml:space="preserve">SSČS </t>
  </si>
  <si>
    <t>Raiffeisen SS</t>
  </si>
  <si>
    <t>Modrá pyramida SS</t>
  </si>
  <si>
    <t>ČSOB SS</t>
  </si>
  <si>
    <t xml:space="preserve">Wüstenrot </t>
  </si>
  <si>
    <t>jiná</t>
  </si>
  <si>
    <t xml:space="preserve">MONETA </t>
  </si>
  <si>
    <t xml:space="preserve">Waldviertler Sp. </t>
  </si>
  <si>
    <t>Hypoteční b.</t>
  </si>
  <si>
    <t>KB</t>
  </si>
  <si>
    <t>Raiffeisen</t>
  </si>
  <si>
    <t>Ulice č.p.</t>
  </si>
  <si>
    <t>název</t>
  </si>
  <si>
    <t>adresa</t>
  </si>
  <si>
    <t>LV</t>
  </si>
  <si>
    <t>Katastrální území</t>
  </si>
  <si>
    <t>Další informace</t>
  </si>
  <si>
    <t>manželé</t>
  </si>
  <si>
    <t>druh/družka</t>
  </si>
  <si>
    <t>registrovaný partner</t>
  </si>
  <si>
    <t>sourozenci</t>
  </si>
  <si>
    <t>pouze Klient 1</t>
  </si>
  <si>
    <t>V případě výstavby/stavebních úprav – prosím uvádějte výši nákladů na výstavbu/stavební úpravy.</t>
  </si>
  <si>
    <t>Speciální spořicí účet, který umožňuje snížení úroků u úvěru.</t>
  </si>
  <si>
    <t>Vyplňte pouze v případě, že se liší od adresy trvalého bydliště</t>
  </si>
  <si>
    <t>V případě, že jste cizí státní příslušník a nemáte přidělené rodné číslo, uveďte datum narození</t>
  </si>
  <si>
    <t>Vysvětlivky k žádosti</t>
  </si>
  <si>
    <r>
      <t>Rodné číslo</t>
    </r>
    <r>
      <rPr>
        <vertAlign val="superscript"/>
        <sz val="11"/>
        <color theme="1"/>
        <rFont val="Calibri"/>
        <family val="2"/>
        <charset val="238"/>
        <scheme val="minor"/>
      </rPr>
      <t>2</t>
    </r>
  </si>
  <si>
    <r>
      <t>Korespondenční adresa</t>
    </r>
    <r>
      <rPr>
        <vertAlign val="superscript"/>
        <sz val="11"/>
        <color theme="1"/>
        <rFont val="Calibri"/>
        <family val="2"/>
        <charset val="238"/>
        <scheme val="minor"/>
      </rPr>
      <t>3</t>
    </r>
  </si>
  <si>
    <r>
      <t>refinancování vlastních zdrojů investovaných do nemovitosti</t>
    </r>
    <r>
      <rPr>
        <vertAlign val="superscript"/>
        <sz val="11"/>
        <color theme="1"/>
        <rFont val="Calibri"/>
        <family val="2"/>
        <charset val="238"/>
        <scheme val="minor"/>
      </rPr>
      <t>4</t>
    </r>
  </si>
  <si>
    <t xml:space="preserve">Další informace
</t>
  </si>
  <si>
    <t>PSČ, obec (stát)</t>
  </si>
  <si>
    <t>jsou</t>
  </si>
  <si>
    <t>nejsou</t>
  </si>
  <si>
    <t xml:space="preserve">Čestně prohlašuji, že dále uvedená prohlášení </t>
  </si>
  <si>
    <t>pravdivá:</t>
  </si>
  <si>
    <t>Klient 1 
(Hlavní žadatel)</t>
  </si>
  <si>
    <t>Klient 2
(Spoludlužník 1)</t>
  </si>
  <si>
    <t>Podpisem této žádosti čestně prohlašuji, že ke dni žádosti o úvěr</t>
  </si>
  <si>
    <t>osobou se zvláštním vztahem k Bance dle §19 zák. č. 21/1992 Sb., o bankách, ve znění pozdějších předpisů</t>
  </si>
  <si>
    <t>jsem</t>
  </si>
  <si>
    <t>nejsem</t>
  </si>
  <si>
    <t xml:space="preserve">osobou blízkou (dle §22 Občanského zákoníku) k zaměstnanci finanční skupiny Fio </t>
  </si>
  <si>
    <t>k panu/paní:</t>
  </si>
  <si>
    <t>výše úvěru v Kč</t>
  </si>
  <si>
    <t>Příjmy v Kč</t>
  </si>
  <si>
    <t>Výdaje v Kč</t>
  </si>
  <si>
    <t>Pracovní činnost 2</t>
  </si>
  <si>
    <t>Údaje o  zaměstnání 2</t>
  </si>
  <si>
    <t>Zaměstnavatel 2</t>
  </si>
  <si>
    <t>Bližší specifikace závazků v Kč</t>
  </si>
  <si>
    <t>Maximálně 12 měsíců zpětně a tato investice musí být průkazně doložená s výše uvedenými účely.</t>
  </si>
  <si>
    <t>Doba čerpání maximálně do 2 let od podpisu smlouvy o úvěru u výstavby, dostavby, stavebních úprav, rekonstrukce, koupě v rámci developerského projektu. 
Do 12 měsíců od podpisu smlouvy o úvěru u refinancování a 
do 6 měsíců v ostatních případech. 
U produktu Americká hypotéka doba čerpání maximálně do 3 měsíců od podpisu smlouvy o úvěru.</t>
  </si>
  <si>
    <r>
      <t>Splatnost úvěru</t>
    </r>
    <r>
      <rPr>
        <vertAlign val="superscript"/>
        <sz val="11"/>
        <color theme="1"/>
        <rFont val="Calibri"/>
        <family val="2"/>
        <charset val="238"/>
        <scheme val="minor"/>
      </rPr>
      <t xml:space="preserve">5 </t>
    </r>
    <r>
      <rPr>
        <sz val="11"/>
        <color theme="1"/>
        <rFont val="Calibri"/>
        <family val="2"/>
        <charset val="238"/>
        <scheme val="minor"/>
      </rPr>
      <t xml:space="preserve"> v letech</t>
    </r>
  </si>
  <si>
    <t>Výše odhadní ceny</t>
  </si>
  <si>
    <t>Vyplní Banka</t>
  </si>
  <si>
    <r>
      <t>Úroková sazba dle Sazebníku platného v době podání žádosti</t>
    </r>
    <r>
      <rPr>
        <vertAlign val="superscript"/>
        <sz val="11"/>
        <color theme="1"/>
        <rFont val="Calibri"/>
        <family val="2"/>
        <charset val="238"/>
        <scheme val="minor"/>
      </rPr>
      <t>6</t>
    </r>
  </si>
  <si>
    <r>
      <t>HYPO spořící konto</t>
    </r>
    <r>
      <rPr>
        <vertAlign val="superscript"/>
        <sz val="11"/>
        <color theme="1"/>
        <rFont val="Calibri"/>
        <family val="2"/>
        <charset val="238"/>
        <scheme val="minor"/>
      </rPr>
      <t>8</t>
    </r>
  </si>
  <si>
    <r>
      <t>Výše pořizovací ceny</t>
    </r>
    <r>
      <rPr>
        <vertAlign val="superscript"/>
        <sz val="11"/>
        <color theme="1"/>
        <rFont val="Calibri"/>
        <family val="2"/>
        <charset val="238"/>
        <scheme val="minor"/>
      </rPr>
      <t>9</t>
    </r>
  </si>
  <si>
    <t>* nemám nesplacené dluhy vůči jakémukoliv finančnímu úřadu, vůči české správě sociálního zabezpečení, ani vůči své zdravotní pojišťovně,
* nemám žádné dluhy po splatnosti vůči bankám či jiným věřitelům mimo dluhů po splatnosti uvedených v této žádosti,
* nemám dluhy s hrozící žalobou či hrozícím vymáháním, a nejsou mi známy žádné okolnosti, které by mohly některou z výše uvedených situací způsobit,
* na moji osobu nebo majetek k dnešnímu dni nebyl podán návrh na zahájení insolvenčního řízení, návrh na výkon soudního nebo jiného rozhodnutí nebo exekuci, a nejsou mi známy žádné okolnosti, které by mohly některou z výše uvedených situací způsobit,
* nejsem účastníkem žádného soudního sporu, rozhodčího nebo správního řízení, které by mohlo negativně ovlivnit nebo ohrozit platnost nebo vymahatelnost budoucích závazků,
* jsem nebyl/a pravomocně odsouzen za jakýkoli trestný čin, a že proti mé osobě není v současné době vedeno trestní stíhání,
* nebyla omezena má svéprávnost
* mé příjmy neplynou z jakýchkoliv nelegálních nebo nezákonných aktivit a ani se žádných nelegálních nebo nezákonných aktivit nedopouštím,
* všechny uvedené údaje a předložené dokumenty jsou úplné a pravdivé</t>
  </si>
  <si>
    <t>Podpisem této žádosti potvrzuji, že jsem si ji celou po vyplnění pozorně přečetl/a, všem informacím jsem porozuměl/a, a pokud jsem některým informacím nerozuměl/a, zeptal/a jsem se na ně pracovníka Banky a požadované informace jsem od pracovníka Banky obdržel/a a případné nejasnosti mi byly vysvětleny a porozuměl/a jsem jim.</t>
  </si>
  <si>
    <t>LTV - ukazatel LTV (Loan to value neboli „úvěr k hodnotě“), je poměr mezi výší hypotečního úvěru a zástavní hodnotou nemovitosti. 
DTI - ukazatel DTI (Debt to Income) je poměr výše celkového zadlužení žadatele o úvěr a výše jeho čistého ročního příjmu.
DSTI - ukazatel DSTI (Debt Service to Income) je procentním vyjádřením podílu ročních průměrných výdajů žadatele o úvěr vyplývajících z jeho celkového zadlužení (tzv. dluhová služba) na jeho ročním čistém příjmu. Zjednodušeně řečeno jde o procentní podíl celkové výše všech měsíčních splátek na čistém měsíčním příjmu žadatele o úvěr.</t>
  </si>
  <si>
    <t>Příloha k žádosti o úvěr - seznam chybějících podkladů</t>
  </si>
  <si>
    <t>1. Podklady týkající se identifikace žadatele:</t>
  </si>
  <si>
    <t xml:space="preserve">Sken dokladu totožnosti </t>
  </si>
  <si>
    <t>Potvrzení/průkaz o povolení k přechodnému/trvalému pobytu (platí pro cizí státní příslušníky)</t>
  </si>
  <si>
    <t>Smlouva/dohoda o zúžení společného jmění manželů, o zrušení bezpodílového spoluvlastnictví manželů apod.</t>
  </si>
  <si>
    <t>2.  Podklady týkající se příjmů a výdajů žadatele:</t>
  </si>
  <si>
    <t>Čestné prohlášení o příjmu</t>
  </si>
  <si>
    <t>Potvrzení o výši příjmu</t>
  </si>
  <si>
    <t xml:space="preserve">Výpisy z účtu </t>
  </si>
  <si>
    <t>Přiznání k dani z příjmů fyzické osoby</t>
  </si>
  <si>
    <t>Přehled příjmů a výdajů z podnikání za uplynulé měsíce aktuálního roku</t>
  </si>
  <si>
    <t>Přiznání k dani z příjmu právnické osoby / účetní výkazy právnické osoby v případě příjmů z vlastní společnosti</t>
  </si>
  <si>
    <t>Nájemní smlouvy + přehled nájemného</t>
  </si>
  <si>
    <t>Výměr sociální dávky (důchodový výměr, rodičovský příspěvek, výsluhový příspěvek atd.)</t>
  </si>
  <si>
    <t>Pracovní smlouva v případě příjmu ze zahraničí</t>
  </si>
  <si>
    <t>Rozsudek o úpravě poměrů k nezletilým dětem</t>
  </si>
  <si>
    <t>3.  Podklady vztahující se k nemovitosti (jak objektu účelu, tak zástavy):</t>
  </si>
  <si>
    <t>Výpis z katastru nemovitostí</t>
  </si>
  <si>
    <t>Nabývací titul k nemovitostem (všechny nabývací tituly)</t>
  </si>
  <si>
    <t>Odhad ceny nemovitostí</t>
  </si>
  <si>
    <t>Formulář s charakteristikami nemovitosti vstupující do zástavy (v případě interního ocenění)</t>
  </si>
  <si>
    <t>Podklad stanovující výměru bytové jednotky vstupující do zástavy – např. nabývací titul, prohlášení vlastníka, evidenční list, katalogový list (v případě interního ocenění)</t>
  </si>
  <si>
    <t>Projektová dokumentace rodinného domu vstupující do zástavy v rozsahu: půdorysy podlaží, řez, situace a technická zpráva (v případě interního ocenění)</t>
  </si>
  <si>
    <t>4.  Podklady dle účelu úvěru</t>
  </si>
  <si>
    <t>Podklady vztahující se ke koupi nemovitosti, k převodu členských práv, k dražbě:</t>
  </si>
  <si>
    <t>Kupní smlouva/Smlouva o budoucí kupní smlouvě (uzavřená nebo návrh)</t>
  </si>
  <si>
    <t>Smlouva o advokátní/notářské úschově (uzavřená nebo návrh)</t>
  </si>
  <si>
    <t>Rezervační smlouva</t>
  </si>
  <si>
    <t>Smlouva/dohoda o převodu členských práv a povinností spojených s užíváním družstevního bytu (uzavřená nebo návrh)</t>
  </si>
  <si>
    <t>Stanovy družstva</t>
  </si>
  <si>
    <t>Protokol o provedené dražbě</t>
  </si>
  <si>
    <t>Potvrzení o tom, že pozemek je určen dle územního plánu, územního rozhodnutí apod.  k občanské zástavbě</t>
  </si>
  <si>
    <t>Podklady týkající se výstavby nemovitosti/stavebních úprav:</t>
  </si>
  <si>
    <t>Smlouva o dílo</t>
  </si>
  <si>
    <t>Rozpočet investičního záměru (stavby a vedlejších nákladů na projekt, stavební dozor atd.) + časový harmonogram</t>
  </si>
  <si>
    <t>Podklady týkající se refinancování úvěru:</t>
  </si>
  <si>
    <t>Smlouva o úvěru/půjčce</t>
  </si>
  <si>
    <t>Pojistná smlouva k zastavované nemovitosti</t>
  </si>
  <si>
    <t>Podklady  týkající se vypořádání spoluvlastnických vztahů:</t>
  </si>
  <si>
    <t xml:space="preserve">Smlouva/dohoda/rozhodnutí soudu o vypořádání společného jmění manželů </t>
  </si>
  <si>
    <t>Pravomocný rozsudek soudu o rozvodu</t>
  </si>
  <si>
    <t>Rozhodnutí soudu o vypořádání dědictví</t>
  </si>
  <si>
    <t>Podklady  týkající se zpětného proplacení:</t>
  </si>
  <si>
    <t>Doklad prokazující investici z vlastních prostředků (úhrada kupní ceny, úhrada faktury apod.) – např. výpisem z účtu, nebo potvrzení o platbě.</t>
  </si>
  <si>
    <t>Byly doloženy veškeré potřebné podklady</t>
  </si>
  <si>
    <t>Jiné – vypište:      </t>
  </si>
  <si>
    <t>podpis klienta</t>
  </si>
  <si>
    <t>Za Fio banku převzal</t>
  </si>
  <si>
    <t>Počet vyživovaných dětí mimo domácnost</t>
  </si>
  <si>
    <t>Uveďte splátky úvěrů, splátky limitů KK a KTK, splátky leasingu… Neuvádějte splátku poskytované hypotéky a ostatní splátky úvěrů, které nebudete po poskytnutí úvěru dále hradit.</t>
  </si>
  <si>
    <t>Uveďte všechny ostatní výše neuvedené měsíční výdaje (včetně výživného), které budete dále hradit po poskytnutí úvěru. Případně poskytněte krátký komentář, o jaké výdaje se jedná.</t>
  </si>
  <si>
    <t>Uveďte budoucí výdaje na živobytí všech osob v domácnosti a její chod odpovídající normálnímu běhu věcí, aniž by tyto osoby musely strádat. Zejména jde o výdaje na potraviny/stravování, dopravu, vzdělání, ošacení, provoz telefonu, internetu, TV, případně sjednaných jiných on-line služeb, léky/zdravotní péči, obvyklé výdaje spojené se sportem, kulturou, tabákem, dovolenou apod. Neuvádějte náklady na bydlení a náklady, které nebudete po poskytnutí úvěru dále hradit.</t>
  </si>
  <si>
    <t>V případě sporu ze Smlouvy či v souvislosti s ní mezi Bankou a spotřebitelem můžete využít mimosoudního řešení sporu prostřednictvím služeb Finančního arbitra České republiky, www.finarbitr.cz. Působnost Finančního arbitra České republiky je uvedena v § 1 odst. 1 zákona č. 229/2002 Sb.  v čase poslední aktualizace tohoto ustanovení (listopad 2024), je působnost Finančního arbitra České republiky vymezena mimo jiné takto: „K rozhodování sporu spadajícího jinak do pravomoci českých soudů je příslušný též Finanční arbitr České republiky, jedná-li se o spor mezi spotřebitelem a
a) poskytovatelem platebních služeb při nabízení a poskytování platebních služeb,
c) věřitelem nebo zprostředkovatelem při nabízení, poskytování nebo zprostředkování spotřebitelského úvěru nebo jiného úvěru, zápůjčky, či obdobné finanční služby,
e) pojistitelem nebo pojišťovacím zprostředkovatelem při distribuci životního pojištění nebo při výkonu práv a plnění povinností ze životního pojištění.“ 
V případech, kdy není dána působnost Finančního arbitra České republiky, a jednalo by se o případný spor vyplývající ze smluvního vztahu mezi Bankou a spotřebitelem, je možné využít mimosoudního řešení sporu prostřednictvím služeb České obchodní inspekce, www.coi.cz. 
Banka právně jedná jen v písemné formě a jednání v jiné formě Banku nezavazuje, není-li Bankou v konkrétním případě stanoveno jinak.</t>
  </si>
  <si>
    <r>
      <t>Výše pořizovací ceny</t>
    </r>
    <r>
      <rPr>
        <vertAlign val="superscript"/>
        <sz val="11"/>
        <rFont val="Calibri"/>
        <family val="2"/>
        <charset val="238"/>
        <scheme val="minor"/>
      </rPr>
      <t>9</t>
    </r>
  </si>
  <si>
    <r>
      <t>Měsíční výdaje na bydlení a nemovitosti</t>
    </r>
    <r>
      <rPr>
        <vertAlign val="superscript"/>
        <sz val="11"/>
        <rFont val="Calibri"/>
        <family val="2"/>
        <charset val="238"/>
        <scheme val="minor"/>
      </rPr>
      <t>10</t>
    </r>
  </si>
  <si>
    <r>
      <t>Měsíční výdaje domácnosti</t>
    </r>
    <r>
      <rPr>
        <vertAlign val="superscript"/>
        <sz val="11"/>
        <rFont val="Calibri"/>
        <family val="2"/>
        <charset val="238"/>
        <scheme val="minor"/>
      </rPr>
      <t>11</t>
    </r>
  </si>
  <si>
    <r>
      <t>Splátky úvěrů a půjček</t>
    </r>
    <r>
      <rPr>
        <vertAlign val="superscript"/>
        <sz val="11"/>
        <rFont val="Calibri"/>
        <family val="2"/>
        <charset val="238"/>
        <scheme val="minor"/>
      </rPr>
      <t>12</t>
    </r>
  </si>
  <si>
    <r>
      <t>Ostatní neuvedené měsíční výdaje (včetně výživného)</t>
    </r>
    <r>
      <rPr>
        <vertAlign val="superscript"/>
        <sz val="11"/>
        <rFont val="Calibri"/>
        <family val="2"/>
        <charset val="238"/>
        <scheme val="minor"/>
      </rPr>
      <t>13</t>
    </r>
  </si>
  <si>
    <r>
      <t xml:space="preserve">1. Informace o žadateli </t>
    </r>
    <r>
      <rPr>
        <b/>
        <vertAlign val="superscript"/>
        <sz val="14"/>
        <rFont val="Calibri"/>
        <family val="2"/>
        <charset val="238"/>
        <scheme val="minor"/>
      </rPr>
      <t>1</t>
    </r>
  </si>
  <si>
    <t>Žadatelem může být:
- Fyzická osoba spotřebitel - tou je i fyzická osoba, která má vystaven živnostenský list, ale která v souvislosti s žádostí o poskytnutí úvěru nejedná v rámci své podnikatelské činnosti/samostatného výkonu povolání
- Fyzická osoba podnikatel - fyzická osoba, která v souvislosti s žádostí o poskytnutí úvěru jedná v rámci své podnikatelské činnosti/samostatného výkonu povolání</t>
  </si>
  <si>
    <t>Uveďte všechny budoucí pravidelné náklady na bydlení i náklady spojené s vlastnictvím jiné nemovitosti, popř. s členstvím v bytovém družstvu (pokud ji nepronajímáte a náklady nehradí nájemce), např. příspěvky do fondu oprav, energie, vodné a stočné, odpady, vytápění, pravidelné platby SVJ, pojištění nemovitosti a domácnosti, daň z nemovitosti apod., případně i nájemné (pokud bude nadále hrazeno). Neuvádějte splátku poskytované hypotéky a náklady, které nebudete po poskytnutí úvěru dále hradit. V případě, že je takových nemovitostí více, uveďte tyto náklady za každou nemovitost zvlášť.</t>
  </si>
  <si>
    <t>Živnosti</t>
  </si>
  <si>
    <t xml:space="preserve">Jiné – uveďte: </t>
  </si>
  <si>
    <t>Řeznictví a uzenářství</t>
  </si>
  <si>
    <t>Mlékárenství</t>
  </si>
  <si>
    <t>Mlynářství</t>
  </si>
  <si>
    <t>Pekařství, cukrářství</t>
  </si>
  <si>
    <t>Pivovarnictví a sladovnictví</t>
  </si>
  <si>
    <t>Zpracování kůží a kožešin</t>
  </si>
  <si>
    <t>Aplikace, výroba a opravy ortopedické obuvi</t>
  </si>
  <si>
    <t>Broušení a leptání skla</t>
  </si>
  <si>
    <t>Zpracování gumárenských směsí</t>
  </si>
  <si>
    <t>Zpracování kamene</t>
  </si>
  <si>
    <t>Slévárenství, modelářství</t>
  </si>
  <si>
    <t>Kovářství, podkovářství</t>
  </si>
  <si>
    <t>Obráběčství</t>
  </si>
  <si>
    <t>Zámečnictví, nástrojářství</t>
  </si>
  <si>
    <t>Galvanizérství, smaltérství</t>
  </si>
  <si>
    <t>Výroba, instalace, opravy elektrických strojů a přístrojů, elektronických a telekomunikačních zařízení</t>
  </si>
  <si>
    <t>Hodinářství</t>
  </si>
  <si>
    <t>Zlatnictví a klenotnictví</t>
  </si>
  <si>
    <t>Truhlářství, podlahářství</t>
  </si>
  <si>
    <t>Výroba a opravy hudebních nástrojů</t>
  </si>
  <si>
    <t>Opravy ostatních dopravních prostředků a pracovních strojů</t>
  </si>
  <si>
    <t>Zednictví</t>
  </si>
  <si>
    <t>Montáž, opravy, revize a zkoušky elektrických zařízení</t>
  </si>
  <si>
    <t>Montáž, opravy a rekonstrukce chladicích zařízení a tepelných čerpadel</t>
  </si>
  <si>
    <t>Vodoinstalatérství, topenářství</t>
  </si>
  <si>
    <t>Montáž, opravy, revize a zkoušky plynových zařízení a plnění nádob plyny</t>
  </si>
  <si>
    <t>Montáž, opravy, revize a zkoušky tlakových zařízení a nádob na plyny</t>
  </si>
  <si>
    <t>Montáž, opravy, revize a zkoušky zdvihacích zařízení</t>
  </si>
  <si>
    <t>Izolatérství</t>
  </si>
  <si>
    <t>Malířství, lakýrnictví, natěračství</t>
  </si>
  <si>
    <t>Pokrývačství, tesařství</t>
  </si>
  <si>
    <t>Klempířství a oprava karoserií</t>
  </si>
  <si>
    <t>Kamnářství</t>
  </si>
  <si>
    <t>Opravy silničních vozidel</t>
  </si>
  <si>
    <t>Holičství, kadeřnictví</t>
  </si>
  <si>
    <t>Barvení a chemická úprava textilií</t>
  </si>
  <si>
    <t>Čištění a praní textilu a oděvů</t>
  </si>
  <si>
    <t>Kominictví</t>
  </si>
  <si>
    <t>Hostinská činnost</t>
  </si>
  <si>
    <t>Kosmetické služby</t>
  </si>
  <si>
    <t>Pedikúra, manikúra</t>
  </si>
  <si>
    <t>Geologické práce</t>
  </si>
  <si>
    <t>Zpracování tabáku a výroba tabákových výrobků</t>
  </si>
  <si>
    <t>Výroba nebezpečných chemických látek a nebezpečných chemických směsí a prodej chemických látek a chemických směsí klasifikovaných jako vysoce toxické a toxické</t>
  </si>
  <si>
    <t>Výroba a opravy sériově zhotovovaných protéz, trupových ortéz, končetinových ortéz, měkkých bandáží</t>
  </si>
  <si>
    <t>Oční optika</t>
  </si>
  <si>
    <t>Podnikání v oblasti nakládání s nebezpečnými odpady</t>
  </si>
  <si>
    <t>Projektová činnost ve výstavbě</t>
  </si>
  <si>
    <t>Provádění staveb, jejich změn a odstraňování</t>
  </si>
  <si>
    <t>Nákup, prodej, ničení a zneškodňování pyrotechnických výrobků kategorie P2, T2 a F4 a provádění ohňostrojných prací</t>
  </si>
  <si>
    <t>Nákup a prodej kulturních památek nebo předmětů kulturní hodnoty</t>
  </si>
  <si>
    <t>Obchod se zvířaty určenými pro zájmové chovy</t>
  </si>
  <si>
    <t>Činnost účetních poradců, vedení účetnictví, vedení daňové evidence</t>
  </si>
  <si>
    <t>Realitní zprostředkování</t>
  </si>
  <si>
    <t>Činnost samostatných likvidátorů pojistných událostí</t>
  </si>
  <si>
    <t>Provádění dobrovolných dražeb movitých věcí podle zákona o veřejných dražbách</t>
  </si>
  <si>
    <t>Oceňování majetku pro věci movité, věci nemovité, nehmotný majetek, finanční majetek, obchodní závod</t>
  </si>
  <si>
    <t>Výkon zeměměřických činností</t>
  </si>
  <si>
    <t>Revize, prohlídky a zkoušky určených technických zařízení v provozu</t>
  </si>
  <si>
    <t xml:space="preserve">Restaurování děl z oboru výtvarných umění, která nejsou kulturními památkami nebo jejich částmi, ale jsou uložena ve sbírkách muzeí a galerií nebo se jedná o předměty kulturní hodnoty </t>
  </si>
  <si>
    <t>Speciální ochranná dezinfekce, dezinsekce a deratizace</t>
  </si>
  <si>
    <t>Průvodcovská činnost horská</t>
  </si>
  <si>
    <t>Vodní záchranářská služba</t>
  </si>
  <si>
    <t>Technicko - organizační činnost v oblasti požární ochrany</t>
  </si>
  <si>
    <t>Poskytování služeb v oblasti bezpečnosti a ochrany zdraví i při práci</t>
  </si>
  <si>
    <t>Poskytování tělovýchovných a sportovních služeb v oblasti</t>
  </si>
  <si>
    <t>Provozování autoškoly</t>
  </si>
  <si>
    <t>Pořádání kurzů k získání znalostí k výkonu speciální ochranné dezinfekce, dezinsekce a deratizace</t>
  </si>
  <si>
    <t>Péče o dítě do tří let věku v denním režimu</t>
  </si>
  <si>
    <t>Psychologické poradenství a diagnostika</t>
  </si>
  <si>
    <t>Drezúra zvířat</t>
  </si>
  <si>
    <t>Činnosti, při kterých je porušována integrita lidské kůže</t>
  </si>
  <si>
    <t>Masérské, rekondiční a regenerační služby</t>
  </si>
  <si>
    <t>Provozování solárií</t>
  </si>
  <si>
    <t>Výroba a úprava kvasného lihu, konzumního lihu, lihovin a ostatních alkoholických nápojů (s výjimkou piva, ovocných vín, ostatních vín a medoviny a ovocných destilátů získaných pěstitelským pálením) a prodej kvasného lihu, konzumního lihu a lihovin</t>
  </si>
  <si>
    <t>Výroba a úprava lihu sulfitového nebo lihu syntetického</t>
  </si>
  <si>
    <t>Výzkum, vývoj, výroba, ničení, nákup, prodej a skladování výbušnin a munice, zpracování a zneškodňování výbušnin, znehodnocování a delaborace munice a provádění trhacích prací</t>
  </si>
  <si>
    <t>Vývoj, výroba, opravy, úpravy, přeprava, nákup, prodej, půjčování, uschovávání, znehodnocování a ničení zbraní a střeliva</t>
  </si>
  <si>
    <t>Nákup a prodej, půjčování, vývoj, výroba, opravy, úpravy, uschovávání, skladování, přeprava, znehodnocování a ničení bezpečnostního materiálu</t>
  </si>
  <si>
    <t>Výroba a zpracování paliv a maziv a distribuce pohonných hmot</t>
  </si>
  <si>
    <t>Výroba tepelné energie a rozvod tepelné energie, nepodléhající licenci realizovaná ze zdrojů tepelné energie s instalovaným výkonem jednoho zdroje nad 50 kW</t>
  </si>
  <si>
    <t>Silniční motorová doprava</t>
  </si>
  <si>
    <t>Vnitrozemská vodní doprava</t>
  </si>
  <si>
    <t>Kontrolní testování profesionálních zařízení pro aplikaci přípravků</t>
  </si>
  <si>
    <t>Provádění pyrotechnického průzkumu</t>
  </si>
  <si>
    <t>Provádění veřejných dražeb dobrovolných a nedobrovolných</t>
  </si>
  <si>
    <t>Provozování cestovní kanceláře, pořádání zájezdů, zprostředkování spojených cestovních služeb</t>
  </si>
  <si>
    <t>Ostraha majetku a osob</t>
  </si>
  <si>
    <t>Služby soukromých detektivů</t>
  </si>
  <si>
    <t>Poskytování technických služeb k ochraně majetku a osob</t>
  </si>
  <si>
    <t>Vedení spisovny</t>
  </si>
  <si>
    <t>Provozování střelnic a výuka a výcvik ve střelbě se zbraní</t>
  </si>
  <si>
    <t>Provozování pohřební služby</t>
  </si>
  <si>
    <t>Provádění balzamace a konzervace</t>
  </si>
  <si>
    <t>Provozování krematoria</t>
  </si>
  <si>
    <t>Poskytování služeb pro zemědělství, zahradnictví, rybníkářství, lesnictví a myslivost</t>
  </si>
  <si>
    <t>Činnost odborného lesního hospodáře a vyhotovování lesních hospodářských plánů a osnov</t>
  </si>
  <si>
    <t>Diagnostická, zkušební a poradenská činnost v ochraně rostlin a ošetřování rostlin, rostlinných produktů, objektů a půdy proti škodlivým organismům přípravky na ochranu rostlin nebo biocidními přípravky</t>
  </si>
  <si>
    <t>Nakládání s reprodukčním materiálem lesních dřevin</t>
  </si>
  <si>
    <t>Chov zvířat a jejich výcvik (s výjimkou živočišné výroby)</t>
  </si>
  <si>
    <t>Úprava nerostů, dobývání rašeliny a bahna</t>
  </si>
  <si>
    <t>Výroba potravinářských a škrobárenských výrobků</t>
  </si>
  <si>
    <t>Pěstitelské pálení</t>
  </si>
  <si>
    <t>Výroba krmiv, krmných směsí, doplňkových látek a premixů</t>
  </si>
  <si>
    <t>Výroba textilií, textilních výrobků, oděvů a oděvních doplňků</t>
  </si>
  <si>
    <t>Výroba a opravy obuvi, brašnářského a sedlářského zboží</t>
  </si>
  <si>
    <t>Zpracování dřeva, výroba dřevěných, korkových, proutěných a slaměných výrobků</t>
  </si>
  <si>
    <t>Výroba vlákniny, papíru a lepenky a zboží z těchto materiálů</t>
  </si>
  <si>
    <t>Vydavatelské činnosti, polygrafická výroba, knihařské a kopírovací práce</t>
  </si>
  <si>
    <t>Výroba, rozmnožování, distribuce, prodej, pronájem zvukových a zvukově-obrazových záznamů a výroba nenahraných nosičů údajů a záznamů</t>
  </si>
  <si>
    <t>Výroba koksu, surového dehtu a jiných pevných paliv</t>
  </si>
  <si>
    <t>Výroba chemických látek a chemických směsí nebo předmětů a kosmetických přípravků</t>
  </si>
  <si>
    <t>Výroba hnojiv</t>
  </si>
  <si>
    <t>Výroba plastových a pryžových výrobků</t>
  </si>
  <si>
    <t>Výroba a zpracování skla</t>
  </si>
  <si>
    <t>Výroba stavebních hmot, porcelánových, keramických a sádrových výrobků</t>
  </si>
  <si>
    <t>Výroba brusiv a ostatních minerálních nekovových výrobků</t>
  </si>
  <si>
    <t>Broušení technického a šperkového kamene</t>
  </si>
  <si>
    <t>Výroba a hutní zpracování železa, drahých a neželezných kovů a jejich slitin</t>
  </si>
  <si>
    <t>Výroba kovových konstrukcí a kovodělných výrobků</t>
  </si>
  <si>
    <t>Umělecko-řemeslné zpracování kovů</t>
  </si>
  <si>
    <t>Povrchové úpravy a svařování kovů a dalších materiálů</t>
  </si>
  <si>
    <t>Výroba měřicích, zkušebních, navigačních, optických a fotografických přístrojů a zařízení</t>
  </si>
  <si>
    <t>Výroba elektronických součástek, elektrických zařízení a výroba a opravy elektrických strojů, přístrojů a elektronických zařízení pracujících na malém napětí</t>
  </si>
  <si>
    <t>Výroba neelektrických zařízení pro domácnost</t>
  </si>
  <si>
    <t>Výroba strojů a zařízení</t>
  </si>
  <si>
    <t>Výroba motorových a přípojných vozidel a karoserií</t>
  </si>
  <si>
    <t>Stavba a výroba plavidel</t>
  </si>
  <si>
    <t>Výroba, vývoj, projektování, zkoušky, instalace, údržba, opravy, modifikace a konstrukční změny letadel, motorů letadel, vrtulí, letadlových částí a zařízení a leteckých pozemních zařízení</t>
  </si>
  <si>
    <t>Výroba drážních hnacích vozidel a drážních vozidel na dráze tramvajové, trolejbusové a lanové a železničního parku</t>
  </si>
  <si>
    <t>Výroba jízdních kol, vozíků pro invalidy a jiných nemotorových dopravních prostředků</t>
  </si>
  <si>
    <t>Výroba a opravy čalounických výrobků</t>
  </si>
  <si>
    <t>Výroba, opravy a údržba sportovních potřeb, her, hraček a dětských kočárků</t>
  </si>
  <si>
    <t>Výroba zdravotnických prostředků</t>
  </si>
  <si>
    <t>Výroba a opravy zdrojů ionizujícího záření</t>
  </si>
  <si>
    <t>Výroba školních a kancelářských potřeb, kromě výrobků z papíru, výroba bižuterie, kartáčnického a konfekčního zboží, deštníků, upomínkových předmětů</t>
  </si>
  <si>
    <t>Výroba dalších výrobků zpracovatelského průmyslu</t>
  </si>
  <si>
    <t>Provozování vodovodů a kanalizací a úprava a rozvod vody</t>
  </si>
  <si>
    <t>Nakládání s odpady (vyjma nebezpečných)</t>
  </si>
  <si>
    <t>Přípravné a dokončovací stavební práce, specializované stavební činnosti</t>
  </si>
  <si>
    <t>Sklenářské práce, rámování a paspartování</t>
  </si>
  <si>
    <t>Zprostředkování obchodu a služeb</t>
  </si>
  <si>
    <t>Velkoobchod a maloobchod</t>
  </si>
  <si>
    <t>Zastavárenská činnost a maloobchod s použitým zbožím</t>
  </si>
  <si>
    <t>Údržba motorových vozidel a jejich příslušenství</t>
  </si>
  <si>
    <t>Potrubní a pozemní doprava (vyjma železniční a silniční motorové dopravy)</t>
  </si>
  <si>
    <t>Skladování, balení zboží, manipulace s nákladem a technické činnosti v dopravě</t>
  </si>
  <si>
    <t>Zasilatelství a zastupování v celním řízení</t>
  </si>
  <si>
    <t>Ubytovací služby</t>
  </si>
  <si>
    <t>Poskytování software, poradenství v oblasti informačních technologií, zpracování dat, hostingové a související činnosti a webové portály</t>
  </si>
  <si>
    <t>Činnost informačních a zpravodajských kanceláří</t>
  </si>
  <si>
    <t>Nákup, prodej, správa a údržba nemovitostí</t>
  </si>
  <si>
    <t>Pronájem a půjčování věcí movitých</t>
  </si>
  <si>
    <t>Poradenská a konzultační činnost, zpracování odborných studií a posudků</t>
  </si>
  <si>
    <t>Projektování pozemkových úprav</t>
  </si>
  <si>
    <t>Příprava a vypracování technických návrhů, grafické a kresličské práce</t>
  </si>
  <si>
    <t>Projektování elektrických zařízení</t>
  </si>
  <si>
    <t>Výzkum a vývoj v oblasti přírodních a technických věd nebo společenských věd</t>
  </si>
  <si>
    <t>Testování, měření, analýzy a kontroly</t>
  </si>
  <si>
    <t>Reklamní činnost, marketing, mediální zastoupení</t>
  </si>
  <si>
    <t>Návrhářská, designérská, aranžérská činnost a modeling</t>
  </si>
  <si>
    <t>Fotografické služby</t>
  </si>
  <si>
    <t>Překladatelská a tlumočnická činnost</t>
  </si>
  <si>
    <t>Služby v oblasti administrativní správy a služby organizačně hospodářské povahy</t>
  </si>
  <si>
    <t>Provozování cestovní agentury a průvodcovská činnost v oblasti cestovního ruchu</t>
  </si>
  <si>
    <t>Mimoškolní výchova a vzdělávání, pořádání kurzů, školení, včetně lektorské činnosti</t>
  </si>
  <si>
    <t>Provozování kulturních, kulturně-vzdělávacích a zábavních zařízení, pořádání kulturních produkcí, zábav, výstav, veletrhů, přehlídek, prodejních a obdobných akcí</t>
  </si>
  <si>
    <t>Provozování tělovýchovných a sportovních zařízení a organizování sportovní činnosti</t>
  </si>
  <si>
    <t>Praní pro domácnost, žehlení, opravy a údržba oděvů, bytového textilu a osobního zboží</t>
  </si>
  <si>
    <t>Poskytování technických služeb</t>
  </si>
  <si>
    <t>Opravy a údržba potřeb pro domácnost, předmětů kulturní povahy, výrobků jemné mechaniky, optických přístrojů a měřidel</t>
  </si>
  <si>
    <t>Poskytování služeb osobního charakteru a pro osobní hygienu</t>
  </si>
  <si>
    <t>Poskytování služeb pro rodinu a domácnost</t>
  </si>
  <si>
    <t>Poskytování služeb pro právnické osoby a svěřenské fondy</t>
  </si>
  <si>
    <t>Poskytování služeb spojených s virtuálním aktivem</t>
  </si>
  <si>
    <t>Výroba, obchod a služby jinde nezařazené</t>
  </si>
  <si>
    <t>Provozování činnosti vyhrazené zákonem státu nebo určené právnické osobě</t>
  </si>
  <si>
    <t>Využívání výsledků duševní tvůrčí činnosti, chráněných zvláštními zákony, jejich původci nebo autory</t>
  </si>
  <si>
    <t>Výkon kolektivní správy práva autorského a práv souvisejících s právem autorským podle zvláštního právního předpisu</t>
  </si>
  <si>
    <t>Restaurování kulturních památek nebo jejich částí, které jsou díly výtvarných umění nebo uměleckořemeslnými pracemi</t>
  </si>
  <si>
    <t>Provádění archeologických výzkumů</t>
  </si>
  <si>
    <t>Činnosti lékařů, zubních lékařů a farmaceutů, nelékařských zdravotnických pracovníků při poskytování zdravotních služeb a přírodních léčitelů</t>
  </si>
  <si>
    <t>Činnosti veterinárních lékařů, dalších veterinárních pracovníků včetně pracovníků veterinární asanace a osob vykonávajících odborné práce při šlechtitelské a plemenářské činnosti v chovu hospodářských zvířat</t>
  </si>
  <si>
    <t>Činnosti advokátů, notářů a patentových zástupců a soudních exekutorů</t>
  </si>
  <si>
    <t>Činnosti soudních tlumočníků a soudních překladatelů</t>
  </si>
  <si>
    <t>Činnosti auditorů a daňových poradců</t>
  </si>
  <si>
    <t>Činnosti burzovních dohodců</t>
  </si>
  <si>
    <t>Činnosti zprostředkovatelů a rozhodců při řešení kolektivních sporů a rozhodců při rozhodování majetkových sporů</t>
  </si>
  <si>
    <t>Činnosti úředně oprávněných zeměměřických inženýrů</t>
  </si>
  <si>
    <t>Činnosti autorizovaných architektů a autorizovaných inženýrů činných ve výstavbě, kteří vykonávají svoji činnost jako svobodní architekti a svobodní inženýři</t>
  </si>
  <si>
    <t>Činnosti autorizovaných inspektorů, kteří vykonávají svoji činnost jako svobodné povolání</t>
  </si>
  <si>
    <t>Činnosti auditorů bezpečnosti pozemních komunikací</t>
  </si>
  <si>
    <t>Činnosti zapsaných mediátorů podle zákona o mediaci</t>
  </si>
  <si>
    <t>Činnosti zapsaných prostředníků podle autorského zákona</t>
  </si>
  <si>
    <t>Činnost bank, poskytování platebních služeb, vydávání elektronických peněz, atd. dle odst. 3</t>
  </si>
  <si>
    <t>Provozování hazardních her</t>
  </si>
  <si>
    <t>Hornická činnost a činnost prováděná hornickým způsobem</t>
  </si>
  <si>
    <t>Výroba elektřiny nebo plynu, distribuce elektřiny nebo plynu, obchod s elektřinou, obchod s plynem, výroba tepelné energie a rozvod tepelné energie, zprostředkovatelská činnost v energetických odvětvích</t>
  </si>
  <si>
    <t>Zemědělství, včetně prodeje nezpracovaných zemědělských výrobků za účelem zpracování nebo dalšího prodeje, nejde-li o provozování odborných činností na úseku rostlinolékařské péče</t>
  </si>
  <si>
    <t>Prodej nezpracovaných rostlinných a živočišných výrobků z vlastní drobné pěstitelské a chovatelské činnosti fyzickými osobami</t>
  </si>
  <si>
    <t>Námořní doprava a mořský rybolov</t>
  </si>
  <si>
    <t>Provozování dráhy a drážní dopravy</t>
  </si>
  <si>
    <t>Vykonávání komunikační činnosti podle zvláštního právního předpisu</t>
  </si>
  <si>
    <t>Výzkum, výroba a distribuce léčiv</t>
  </si>
  <si>
    <t>Zacházení s návykovými látkami, přípravky je obsahujícími a s některými látkami používanými k výrobě nebo zpracování návykových látek podle zvláštního zákona</t>
  </si>
  <si>
    <t>Činnost autorizovaných nebo akreditovaných osob a oznámených subjektů v oblasti státního zkušebnictví</t>
  </si>
  <si>
    <t>Zahraniční obchod s vojenským materiálem</t>
  </si>
  <si>
    <t>Výkon inspekce práce</t>
  </si>
  <si>
    <t>Provozování rozhlasového a televizního vysílání</t>
  </si>
  <si>
    <t>Nabízení nebo poskytování služeb směřujících bezprostředně k uspokojování sexuálních potřeb</t>
  </si>
  <si>
    <t>Zprostředkování zaměstnání</t>
  </si>
  <si>
    <t>Provozování stanic technické kontroly</t>
  </si>
  <si>
    <t xml:space="preserve">Výchova a vzdělávání ve školách, předškolních a školských zařízeních zařazených do rejstříku škol a školských zařízení, vzdělávání v bakalářských, magisterských a doktorských studijních programech a programech celoživotního vzdělávání </t>
  </si>
  <si>
    <t>Nakládání s látkami zařazenými do seznamu 1 v příloze Úmluvy o zákazu vývoje, výroby, hromadění zásob a použití chemických zbraní a o jejich zničení</t>
  </si>
  <si>
    <t>Provozování letišť, provozování obchodní letecké dopravy a leteckých prací, poskytování leteckých služeb, činnost výkonných letců atd. dle odst. 3</t>
  </si>
  <si>
    <t>Činnost organizací zřízených podle zvláštních právních předpisů vykonávaná v souladu s účelem, pro který byly zřízeny,</t>
  </si>
  <si>
    <t>Výkon sociálně-právní ochrany dětí právnickými a fyzickými osobami, jsou-li výkonem sociálně-právní ochrany dětí pověřeny podle zvláštního právního předpisu</t>
  </si>
  <si>
    <t>Vyhledávání, průzkum a těžba nerostných zdrojů ze dna moří a oceánů a jeho podzemí za hranicemi pravomocí států</t>
  </si>
  <si>
    <t>Provozování pohřebišť</t>
  </si>
  <si>
    <t>Činnost autorizovaných obalových společností podle zvláštního právního předpisu</t>
  </si>
  <si>
    <t>Nakládání s vysoce rizikovým a rizikovým biologickým agens a toxinem</t>
  </si>
  <si>
    <t>Provozování zoologických zahrad na základě licence vydané Ministerstvem životního prostředí</t>
  </si>
  <si>
    <t>Archivnictví</t>
  </si>
  <si>
    <t>Poskytování sociálních služeb podle zvláštního právního předpisu</t>
  </si>
  <si>
    <t>Činnost autorizovaných osob, oprávněných ověřovat dosažení odborné způsobilosti vyžadované k získání osvědčení o profesní kvalifikaci podle zvláštního zákona</t>
  </si>
  <si>
    <t>Pronájem nemovitostí, bytů a nebytových prostor</t>
  </si>
  <si>
    <t>Poskytování zdravotních služeb</t>
  </si>
  <si>
    <t>Provádění odborných rostlinolékařských činností podle zvláštního právního předpisu</t>
  </si>
  <si>
    <t>Provozování poštovních služeb a zahraničních poštovních služeb podle zvláštního právního předpisu</t>
  </si>
  <si>
    <t>Výkon znalecké činnosti znalců, znaleckých kanceláří a znaleckých ústavů</t>
  </si>
  <si>
    <t>Činnost provozovatelů kolektivních systémů podle zákona o výrobcích s ukončenou životností a zákona o omezení dopadu vybraných plastových výrobků na životní prostředí</t>
  </si>
  <si>
    <t>Lesní hospodářství</t>
  </si>
  <si>
    <t>Vodní hospodářství</t>
  </si>
  <si>
    <r>
      <t>Způsob čerpání úvěru</t>
    </r>
    <r>
      <rPr>
        <vertAlign val="superscript"/>
        <sz val="11"/>
        <color theme="1"/>
        <rFont val="Calibri"/>
        <family val="2"/>
        <charset val="238"/>
        <scheme val="minor"/>
      </rPr>
      <t>7</t>
    </r>
  </si>
  <si>
    <t>Typ nemovitosti</t>
  </si>
  <si>
    <t>Minimálně 5 let, maximálně 30 let</t>
  </si>
  <si>
    <t>Délka fixace v letech</t>
  </si>
  <si>
    <t>UPOZORNĚNÍ PRO SPOTŘEBITELE
Je-li žadatelem fyzická osoba spotřebitel, Banka Sazbu dle sazebníku uvedenou v této žádosti garantuje za podmínek, že
a) žadatel bez zbytečného odkladu (tj. nejpozději do 30 dnů ode dne podání této žádosti) poskytne Bance veškeré Bankou požadované podklady dle Seznamu podkladů (tj. dle přílohy této žádosti) podepsaného klientem, a bude-li k tomu Bankou vyzván, odstraní Bankou specifikované vady či nejasnosti předložených podkladů ve lhůtě stanovené Bankou, která nebude kratší než 2 pracovní dny (nestanoví-li Banka delší lhůtu), a
b) v kterékoli fázi jednání o poskytnutí úvěru Banka nezjistí horší rizikově-bonitní hodnoty (zejména tedy nedojde k nárůstu hodnot ukazatelů LTV, DTI a DSTI14 ), než jaké vycházejí z údajů deklarovaných žadatelem v této žádosti.                                                                                                                                                                                                                                                                                                                                                                                                                Jako fyzická osoba spotřebitel, beru na vědomí, že nárok na Sazbu dle sazebníku mi vzniká pouze za splnění uvedených podmínek a pouze pokud bude poskytnutí úvěru ze strany Banky schváleno. Garance úrokové sazby tedy neznamená závazek Banky poskytnout úvěr. Jako fyzická osoba spotřebitel si jsem vědom/a, že k posouzení úvěruschopnosti klienta dojde ze strany Banky až po podání této žádosti v rámci dalších fází schvalování hypotečního úvěru. Banka je oprávněna po posouzení všech relevantních podkladů předložit klientovi návrh hypotečního úvěru s jinými parametry, než by měl úvěr dle této žádosti (pokud klient s takovým návrhem nesouhlasí, je oprávněn nabídku Banky odmítnout); tímto není dotčena výše uvedena garance Sazby dle sazebníku uvedené v této žádosti. Jako fyzická osoba spotřebitel beru na vědomí, že Banka je oprávněna neposkytnout úvěr dle této žádosti, a to v kterékoli fázi jednání o poskytnutí takového úvěru. Banka rovněž negarantuje uzavření smlouvy o poskytnutí úvěru k určitému datu, resp. v určitém časovém horizontu ode dne podání této žádosti.
Jako fyzická osoba spotřebitel beru na vědomí, že k uzavření smlouvy o poskytnutí spotřebitelského úvěru na bydlení může zpravidla dojít pouze na základě žádosti o poskytnutí spotřebitelského úvěru na bydlení ne starší 90 dnů. Po uplynutí uvedené doby je za účelem uzavření smlouvy o poskytnutí spotřebitelského úvěru na bydlení zpravidla třeba podat novou žádost. Jsem si vědom/a, že v případě podání nové žádosti si Banka může opětovně vyžádat předložení dokladů nezbytných k posouzení úvěruschopnosti, příp. jiných dokladů, a to i v případě, kdy takový doklad již byl Bance doložen (zejm. se jedná o doklady s omezenou platností). Banka mě upozornila, že v případě podání nové žádosti po uplynutí výše stanovené doby může dojít (s ohledem na všechny okolnosti posuzovaného případu) ke změně v parametrech nabízeného spotřebitelského úvěru na bydlení (např. ke změně, resp. zvýšení úrokové sazby).</t>
  </si>
  <si>
    <t>#</t>
  </si>
  <si>
    <t>název činnosti</t>
  </si>
  <si>
    <t>Obor Hlavního žadatele ř.52</t>
  </si>
  <si>
    <t>Obor Spoludlužníka 1 ř.52</t>
  </si>
  <si>
    <t>Obor Hlavního žadatele ř.42</t>
  </si>
  <si>
    <t>Obor Spoludlužníka 1 ř.42</t>
  </si>
  <si>
    <t>zaměstnání ve vlastní společnosti</t>
  </si>
  <si>
    <t>Kraj</t>
  </si>
  <si>
    <t>Jihočeský</t>
  </si>
  <si>
    <t>Nemovitost 1</t>
  </si>
  <si>
    <t>Jihomoravský</t>
  </si>
  <si>
    <t>Nemovitost 2</t>
  </si>
  <si>
    <t>garáž</t>
  </si>
  <si>
    <t>Karlovarský</t>
  </si>
  <si>
    <t>Nemovitost 3</t>
  </si>
  <si>
    <t>rekreační objekt</t>
  </si>
  <si>
    <t>Královehradecký</t>
  </si>
  <si>
    <t>Nemovitost 4</t>
  </si>
  <si>
    <t>Liberecký</t>
  </si>
  <si>
    <t>Nemovitost 5</t>
  </si>
  <si>
    <t>Moravskoslezský</t>
  </si>
  <si>
    <t>Nemovitost 6</t>
  </si>
  <si>
    <t>Olomoucký</t>
  </si>
  <si>
    <t>Nemovitost 7</t>
  </si>
  <si>
    <t>Pardubický</t>
  </si>
  <si>
    <t>Nemovitost 8</t>
  </si>
  <si>
    <t>Plzeňský</t>
  </si>
  <si>
    <t>Nemovitost 9</t>
  </si>
  <si>
    <t>Praha</t>
  </si>
  <si>
    <t>Nemovitost 10</t>
  </si>
  <si>
    <t>Středočeský</t>
  </si>
  <si>
    <t>Ústecký</t>
  </si>
  <si>
    <t>Vysočina</t>
  </si>
  <si>
    <t>Zlínský</t>
  </si>
  <si>
    <t>Nemovitost</t>
  </si>
  <si>
    <t>Kraj, ve kterém se nemovitost nachází</t>
  </si>
  <si>
    <t>Měsíční výdaje na nemovitost a bydlení</t>
  </si>
  <si>
    <t>PENB (povinnost dle Zákona o hospodaření s energií; v ostatních případech, je-li vypracován)</t>
  </si>
  <si>
    <t>Stavební povolení/ohlášení/povolení stavebního záměru</t>
  </si>
  <si>
    <r>
      <t xml:space="preserve">Další důležitá prohlášení klienta, včetně potvrzení o tom, že jej Banka dostatečně informovala o dalším postupu po podání této žádosti                                                                                                                                                                                                            </t>
    </r>
    <r>
      <rPr>
        <sz val="10.5"/>
        <rFont val="Calibri"/>
        <family val="2"/>
        <charset val="238"/>
        <scheme val="minor"/>
      </rPr>
      <t>V souvislosti s touto žádostí a případným následným uzavřením úvěrové smlouvy či dodatku k úvěrové smlouvě (dále též „Smlouva“) mezi mnou a Fio bankou, a.s., IČ 61858374, se sídlem Na Florenci 2139/2, Nové Město, 11000 Praha 1, zapsaná v obchodním rejstříku vedeném Městským soudem v Praze, oddíl B, vložka 2704 (dále jen „Banka“) beru na vědomí, že Banka bude zpracovávat mé osobní údaje, a to způsobem, v rozsahu a za podmínek uvedených v zákoně o bankách či zvláštních právních předpisech a v Informačním Memorandu Banky, jehož aktuální znění je dostupné na https://www.fio.cz/o-nas/dokumenty-ceniky/informacni-materialy a se kterým jsem se seznámil při podpisu této žádosti.
Souhlasím s tím, aby Banka v záležitostech, na něž se vztahuje podle příslušných ustanovení právních předpisů bankovní tajemství, poskytla informaci o mé bonitě, závazcích, majetkové a finanční situaci, případně poskytla mé kontaktní údaje (zejména jméno, příjmení, telefonní číslo a emailovou adresu), a to pro potřeby jiných bank nebo jiných osob (zejména pojišťovnám a odhadcům).
Jsem si vědom/a, že Banka si vyhrazuje právo kontroly a prověření pravosti veškerých klientem předložených dokladů a údajů v nich uvedených.
Beru na vědomí, že uvedení nepravdivých nebo neúplných údajů nebo předložení nepravdivých dokumentů by mělo za následek odmítnutí této žádosti o úvěr nebo uplatnění jiných sankcí po uzavření příslušné úvěrové smlouvy. 
Banka mě upozornila, že pokud jí neposkytnu úplné a pravdivé informace a doklady Bankou vyžadované, v souvislosti s čímž nebude Banka schopna posoudit úvěruschopnost, bude to mít za následek neposkytnutí úvěru.
Beru na vědomí, že Banka je oprávněna neposkytnout úvěr dle této žádosti, a to v kterékoli fázi jednání o poskytnutí takového úvěru. Banka rovněž negarantuje uzavření smlouvy o poskytnutí úvěru k určitému datu, resp. v určitém časovém horizontu ode dne podání této žádosti.
Podávám-li tuto žádost jako fyzická osoba spotřebitel, prohlašuji, že jsem se seznámil/a s podmínkami poskytování spotřebitelských úvěrů na bydlení - „INFORMACE TRVALE PŘÍSTUPNÉ SPOTŘEBITELI VE VZTAHU KE SMLOUVĚ O POSKYTNUTÍ SPOTŘEBITELSKÉHO ÚVĚRU NA BYDLENÍ“ - dostupnými na webové stránce http://www.fio.cz/bankovni-sluzby/uvery/hypoteky.</t>
    </r>
  </si>
  <si>
    <t>Fotografie oceňovaných nemovitostí (v případě interního ocenění)</t>
  </si>
  <si>
    <t>Projektová dokumentace (min. v rozsahu: půdorysy jednotlivých podlaží, řezy, pohledy, situace a technická zpráva)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</si>
</sst>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35" x14ac:knownFonts="1">
    <font>
      <sz val="11"/>
      <color theme="1"/>
      <name val="Calibri"/>
      <family val="2"/>
      <charset val="238"/>
      <scheme val="minor"/>
    </font>
    <font>
      <b/>
      <sz val="14"/>
      <color theme="1"/>
      <name val="Calibri"/>
      <family val="2"/>
      <charset val="238"/>
      <scheme val="minor"/>
    </font>
    <font>
      <vertAlign val="superscript"/>
      <sz val="11"/>
      <color theme="1"/>
      <name val="Calibri"/>
      <family val="2"/>
      <charset val="238"/>
      <scheme val="minor"/>
    </font>
    <font>
      <sz val="10"/>
      <color theme="1"/>
      <name val="Calibri"/>
      <family val="2"/>
      <charset val="238"/>
      <scheme val="minor"/>
    </font>
    <font>
      <sz val="8"/>
      <color rgb="FF000000"/>
      <name val="Segoe UI"/>
      <family val="2"/>
      <charset val="238"/>
    </font>
    <font>
      <b/>
      <sz val="11"/>
      <color theme="1"/>
      <name val="Calibri"/>
      <family val="2"/>
      <charset val="238"/>
      <scheme val="minor"/>
    </font>
    <font>
      <sz val="14"/>
      <color theme="1"/>
      <name val="Calibri"/>
      <family val="2"/>
      <charset val="238"/>
      <scheme val="minor"/>
    </font>
    <font>
      <sz val="11"/>
      <name val="Calibri"/>
      <family val="2"/>
      <charset val="238"/>
      <scheme val="minor"/>
    </font>
    <font>
      <u/>
      <sz val="11"/>
      <color theme="10"/>
      <name val="Calibri"/>
      <family val="2"/>
      <charset val="238"/>
      <scheme val="minor"/>
    </font>
    <font>
      <sz val="10"/>
      <name val="Calibri"/>
      <family val="2"/>
      <charset val="238"/>
      <scheme val="minor"/>
    </font>
    <font>
      <sz val="8"/>
      <color theme="1"/>
      <name val="Calibri"/>
      <family val="2"/>
      <charset val="238"/>
      <scheme val="minor"/>
    </font>
    <font>
      <vertAlign val="superscript"/>
      <sz val="10"/>
      <color theme="1"/>
      <name val="Arial"/>
      <family val="2"/>
      <charset val="238"/>
    </font>
    <font>
      <b/>
      <i/>
      <sz val="11"/>
      <color theme="1"/>
      <name val="Calibri"/>
      <family val="2"/>
      <charset val="238"/>
      <scheme val="minor"/>
    </font>
    <font>
      <i/>
      <sz val="10"/>
      <color theme="1"/>
      <name val="Arial"/>
      <family val="2"/>
      <charset val="238"/>
    </font>
    <font>
      <i/>
      <vertAlign val="superscript"/>
      <sz val="10"/>
      <color theme="1"/>
      <name val="Arial"/>
      <family val="2"/>
      <charset val="238"/>
    </font>
    <font>
      <sz val="10.5"/>
      <color theme="1"/>
      <name val="Calibri"/>
      <family val="2"/>
      <charset val="238"/>
      <scheme val="minor"/>
    </font>
    <font>
      <b/>
      <sz val="10.5"/>
      <color theme="1"/>
      <name val="Calibri"/>
      <family val="2"/>
      <charset val="238"/>
      <scheme val="minor"/>
    </font>
    <font>
      <sz val="10.5"/>
      <name val="Calibri"/>
      <family val="2"/>
      <charset val="238"/>
      <scheme val="minor"/>
    </font>
    <font>
      <b/>
      <u/>
      <sz val="11"/>
      <color theme="1"/>
      <name val="Calibri"/>
      <family val="2"/>
      <charset val="238"/>
      <scheme val="minor"/>
    </font>
    <font>
      <b/>
      <u/>
      <sz val="10.5"/>
      <color theme="1"/>
      <name val="Calibri"/>
      <family val="2"/>
      <charset val="238"/>
      <scheme val="minor"/>
    </font>
    <font>
      <b/>
      <sz val="18"/>
      <color theme="1"/>
      <name val="Calibri"/>
      <family val="2"/>
      <charset val="238"/>
      <scheme val="minor"/>
    </font>
    <font>
      <sz val="11"/>
      <color theme="0"/>
      <name val="Calibri"/>
      <family val="2"/>
      <charset val="238"/>
      <scheme val="minor"/>
    </font>
    <font>
      <vertAlign val="superscript"/>
      <sz val="11"/>
      <name val="Calibri"/>
      <family val="2"/>
      <charset val="238"/>
      <scheme val="minor"/>
    </font>
    <font>
      <b/>
      <sz val="14"/>
      <name val="Calibri"/>
      <family val="2"/>
      <charset val="238"/>
      <scheme val="minor"/>
    </font>
    <font>
      <b/>
      <vertAlign val="superscript"/>
      <sz val="14"/>
      <name val="Calibri"/>
      <family val="2"/>
      <charset val="238"/>
      <scheme val="minor"/>
    </font>
    <font>
      <i/>
      <sz val="10"/>
      <name val="Arial"/>
      <family val="2"/>
      <charset val="238"/>
    </font>
    <font>
      <vertAlign val="superscript"/>
      <sz val="10"/>
      <name val="Arial"/>
      <family val="2"/>
      <charset val="238"/>
    </font>
    <font>
      <sz val="11"/>
      <color theme="1"/>
      <name val="Calibri"/>
      <family val="2"/>
      <charset val="238"/>
      <scheme val="minor"/>
    </font>
    <font>
      <sz val="8"/>
      <name val="Calibri"/>
      <family val="2"/>
      <charset val="238"/>
      <scheme val="minor"/>
    </font>
    <font>
      <sz val="11"/>
      <color theme="1"/>
      <name val="Calibri"/>
      <family val="2"/>
      <scheme val="minor"/>
    </font>
    <font>
      <u/>
      <sz val="11"/>
      <color theme="10"/>
      <name val="Calibri"/>
      <family val="2"/>
      <scheme val="minor"/>
    </font>
    <font>
      <b/>
      <sz val="10.5"/>
      <name val="Calibri"/>
      <family val="2"/>
      <charset val="238"/>
      <scheme val="minor"/>
    </font>
    <font>
      <b/>
      <sz val="18"/>
      <name val="Calibri"/>
      <family val="2"/>
      <charset val="238"/>
      <scheme val="minor"/>
    </font>
    <font>
      <b/>
      <sz val="10"/>
      <name val="Calibri"/>
      <family val="2"/>
      <charset val="238"/>
      <scheme val="minor"/>
    </font>
    <font>
      <b/>
      <sz val="11"/>
      <name val="Calibri"/>
      <family val="2"/>
      <charset val="238"/>
      <scheme val="minor"/>
    </font>
  </fonts>
  <fills count="8">
    <fill>
      <patternFill patternType="none"/>
    </fill>
    <fill>
      <patternFill patternType="gray125"/>
    </fill>
    <fill>
      <patternFill patternType="solid">
        <fgColor theme="9" tint="0.59999389629810485"/>
        <bgColor indexed="64"/>
      </patternFill>
    </fill>
    <fill>
      <patternFill patternType="solid">
        <fgColor rgb="FF92D050"/>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0"/>
        <bgColor indexed="64"/>
      </patternFill>
    </fill>
  </fills>
  <borders count="5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5">
    <xf numFmtId="0" fontId="0" fillId="0" borderId="0"/>
    <xf numFmtId="0" fontId="8" fillId="0" borderId="0" applyNumberFormat="0" applyFill="0" applyBorder="0" applyAlignment="0" applyProtection="0"/>
    <xf numFmtId="43" fontId="27" fillId="0" borderId="0" applyFont="0" applyFill="0" applyBorder="0" applyAlignment="0" applyProtection="0"/>
    <xf numFmtId="0" fontId="29" fillId="0" borderId="0"/>
    <xf numFmtId="0" fontId="30" fillId="0" borderId="0" applyNumberFormat="0" applyFill="0" applyBorder="0" applyAlignment="0" applyProtection="0"/>
  </cellStyleXfs>
  <cellXfs count="415">
    <xf numFmtId="0" fontId="0" fillId="0" borderId="0" xfId="0"/>
    <xf numFmtId="0" fontId="1" fillId="0" borderId="0" xfId="0" applyFont="1"/>
    <xf numFmtId="0" fontId="0" fillId="5" borderId="4" xfId="0" applyFill="1" applyBorder="1"/>
    <xf numFmtId="0" fontId="0" fillId="5" borderId="0" xfId="0" applyFill="1"/>
    <xf numFmtId="0" fontId="0" fillId="5" borderId="9" xfId="0" applyFill="1" applyBorder="1"/>
    <xf numFmtId="0" fontId="0" fillId="5" borderId="5" xfId="0" applyFill="1" applyBorder="1"/>
    <xf numFmtId="0" fontId="0" fillId="0" borderId="4" xfId="0" applyBorder="1"/>
    <xf numFmtId="0" fontId="0" fillId="0" borderId="9" xfId="0" applyBorder="1"/>
    <xf numFmtId="0" fontId="0" fillId="0" borderId="6" xfId="0" applyBorder="1"/>
    <xf numFmtId="0" fontId="0" fillId="0" borderId="7" xfId="0" applyBorder="1"/>
    <xf numFmtId="0" fontId="0" fillId="0" borderId="10" xfId="0" applyBorder="1"/>
    <xf numFmtId="0" fontId="0" fillId="0" borderId="17" xfId="0" applyBorder="1"/>
    <xf numFmtId="0" fontId="0" fillId="0" borderId="2" xfId="0" applyBorder="1"/>
    <xf numFmtId="0" fontId="0" fillId="0" borderId="1" xfId="0" applyBorder="1"/>
    <xf numFmtId="0" fontId="0" fillId="0" borderId="11" xfId="0" applyBorder="1"/>
    <xf numFmtId="0" fontId="0" fillId="0" borderId="4" xfId="0" applyBorder="1" applyAlignment="1">
      <alignment horizontal="left"/>
    </xf>
    <xf numFmtId="0" fontId="0" fillId="0" borderId="0" xfId="0" applyAlignment="1">
      <alignment horizontal="left"/>
    </xf>
    <xf numFmtId="0" fontId="0" fillId="0" borderId="9" xfId="0" applyBorder="1" applyAlignment="1">
      <alignment horizontal="left"/>
    </xf>
    <xf numFmtId="0" fontId="1" fillId="0" borderId="0" xfId="0" applyFont="1" applyAlignment="1">
      <alignment horizontal="center" wrapText="1"/>
    </xf>
    <xf numFmtId="0" fontId="0" fillId="0" borderId="29" xfId="0" applyBorder="1"/>
    <xf numFmtId="0" fontId="0" fillId="0" borderId="32" xfId="0" applyBorder="1"/>
    <xf numFmtId="0" fontId="0" fillId="2" borderId="29" xfId="0" applyFill="1" applyBorder="1" applyProtection="1">
      <protection locked="0"/>
    </xf>
    <xf numFmtId="0" fontId="0" fillId="2" borderId="32" xfId="0" applyFill="1" applyBorder="1" applyProtection="1">
      <protection locked="0"/>
    </xf>
    <xf numFmtId="49" fontId="0" fillId="0" borderId="32" xfId="0" applyNumberFormat="1" applyBorder="1" applyProtection="1">
      <protection locked="0"/>
    </xf>
    <xf numFmtId="49" fontId="0" fillId="0" borderId="35" xfId="0" applyNumberFormat="1" applyBorder="1" applyProtection="1">
      <protection locked="0"/>
    </xf>
    <xf numFmtId="0" fontId="0" fillId="0" borderId="0" xfId="0" applyProtection="1">
      <protection locked="0"/>
    </xf>
    <xf numFmtId="0" fontId="0" fillId="0" borderId="31" xfId="0" applyBorder="1"/>
    <xf numFmtId="0" fontId="0" fillId="0" borderId="33" xfId="0" applyBorder="1"/>
    <xf numFmtId="0" fontId="0" fillId="2" borderId="32" xfId="0" applyFill="1" applyBorder="1" applyAlignment="1" applyProtection="1">
      <alignment horizontal="left" vertical="top"/>
      <protection locked="0"/>
    </xf>
    <xf numFmtId="0" fontId="0" fillId="5" borderId="36" xfId="0" applyFill="1" applyBorder="1"/>
    <xf numFmtId="0" fontId="0" fillId="5" borderId="29" xfId="0" applyFill="1" applyBorder="1"/>
    <xf numFmtId="0" fontId="0" fillId="5" borderId="30" xfId="0" applyFill="1" applyBorder="1"/>
    <xf numFmtId="0" fontId="0" fillId="5" borderId="37" xfId="0" applyFill="1" applyBorder="1"/>
    <xf numFmtId="0" fontId="0" fillId="7" borderId="0" xfId="0" applyFill="1"/>
    <xf numFmtId="0" fontId="0" fillId="7" borderId="0" xfId="0" applyFill="1" applyAlignment="1">
      <alignment horizontal="left" vertical="top" wrapText="1"/>
    </xf>
    <xf numFmtId="0" fontId="0" fillId="0" borderId="33" xfId="0" applyBorder="1" applyAlignment="1" applyProtection="1">
      <alignment vertical="top"/>
      <protection locked="0"/>
    </xf>
    <xf numFmtId="0" fontId="0" fillId="0" borderId="35" xfId="0" applyBorder="1" applyAlignment="1" applyProtection="1">
      <alignment vertical="top"/>
      <protection locked="0"/>
    </xf>
    <xf numFmtId="49" fontId="0" fillId="0" borderId="0" xfId="0" applyNumberFormat="1" applyAlignment="1">
      <alignment horizontal="center"/>
    </xf>
    <xf numFmtId="0" fontId="5" fillId="0" borderId="0" xfId="0" applyFont="1"/>
    <xf numFmtId="0" fontId="10" fillId="0" borderId="0" xfId="0" applyFont="1"/>
    <xf numFmtId="0" fontId="3" fillId="2" borderId="29" xfId="0" applyFont="1" applyFill="1" applyBorder="1" applyAlignment="1" applyProtection="1">
      <alignment horizontal="left" vertical="top" wrapText="1"/>
      <protection locked="0"/>
    </xf>
    <xf numFmtId="0" fontId="11" fillId="0" borderId="0" xfId="0" applyFont="1" applyAlignment="1">
      <alignment horizontal="left" vertical="center" wrapText="1"/>
    </xf>
    <xf numFmtId="0" fontId="13" fillId="0" borderId="0" xfId="0" applyFont="1" applyAlignment="1">
      <alignment vertical="center"/>
    </xf>
    <xf numFmtId="0" fontId="6" fillId="0" borderId="0" xfId="0" applyFont="1" applyProtection="1">
      <protection locked="0"/>
    </xf>
    <xf numFmtId="0" fontId="0" fillId="0" borderId="32" xfId="0" applyBorder="1" applyAlignment="1">
      <alignment horizontal="right"/>
    </xf>
    <xf numFmtId="0" fontId="0" fillId="0" borderId="35" xfId="0" applyBorder="1"/>
    <xf numFmtId="0" fontId="0" fillId="0" borderId="34" xfId="0" applyBorder="1"/>
    <xf numFmtId="0" fontId="0" fillId="0" borderId="20" xfId="0" applyBorder="1"/>
    <xf numFmtId="0" fontId="0" fillId="0" borderId="23" xfId="0" applyBorder="1"/>
    <xf numFmtId="0" fontId="0" fillId="0" borderId="37" xfId="0" applyBorder="1"/>
    <xf numFmtId="0" fontId="0" fillId="2" borderId="34" xfId="0" applyFill="1" applyBorder="1" applyAlignment="1" applyProtection="1">
      <alignment vertical="top"/>
      <protection locked="0"/>
    </xf>
    <xf numFmtId="0" fontId="0" fillId="2" borderId="32" xfId="0" applyFill="1" applyBorder="1" applyAlignment="1" applyProtection="1">
      <alignment vertical="top"/>
      <protection locked="0"/>
    </xf>
    <xf numFmtId="0" fontId="0" fillId="0" borderId="36" xfId="0" applyBorder="1" applyAlignment="1">
      <alignment horizontal="left"/>
    </xf>
    <xf numFmtId="0" fontId="0" fillId="0" borderId="29" xfId="0" applyBorder="1" applyAlignment="1">
      <alignment horizontal="left"/>
    </xf>
    <xf numFmtId="0" fontId="0" fillId="0" borderId="30" xfId="0" applyBorder="1" applyAlignment="1">
      <alignment horizontal="left"/>
    </xf>
    <xf numFmtId="0" fontId="0" fillId="0" borderId="0" xfId="0" applyAlignment="1">
      <alignment horizontal="center"/>
    </xf>
    <xf numFmtId="0" fontId="0" fillId="0" borderId="5" xfId="0" applyBorder="1" applyProtection="1">
      <protection locked="0"/>
    </xf>
    <xf numFmtId="0" fontId="0" fillId="0" borderId="32" xfId="0" applyBorder="1" applyProtection="1">
      <protection locked="0"/>
    </xf>
    <xf numFmtId="0" fontId="0" fillId="7" borderId="34" xfId="0" applyFill="1" applyBorder="1"/>
    <xf numFmtId="3" fontId="3" fillId="2" borderId="29" xfId="0" applyNumberFormat="1" applyFont="1" applyFill="1" applyBorder="1" applyAlignment="1" applyProtection="1">
      <alignment horizontal="right"/>
      <protection locked="0"/>
    </xf>
    <xf numFmtId="3" fontId="3" fillId="2" borderId="32" xfId="0" applyNumberFormat="1" applyFont="1" applyFill="1" applyBorder="1" applyAlignment="1" applyProtection="1">
      <alignment horizontal="right"/>
      <protection locked="0"/>
    </xf>
    <xf numFmtId="3" fontId="3" fillId="2" borderId="30" xfId="0" applyNumberFormat="1" applyFont="1" applyFill="1" applyBorder="1" applyAlignment="1" applyProtection="1">
      <alignment horizontal="right"/>
      <protection locked="0"/>
    </xf>
    <xf numFmtId="3" fontId="3" fillId="2" borderId="33" xfId="0" applyNumberFormat="1" applyFont="1" applyFill="1" applyBorder="1" applyAlignment="1" applyProtection="1">
      <alignment horizontal="right"/>
      <protection locked="0"/>
    </xf>
    <xf numFmtId="3" fontId="3" fillId="2" borderId="29" xfId="0" applyNumberFormat="1" applyFont="1" applyFill="1" applyBorder="1" applyProtection="1">
      <protection locked="0"/>
    </xf>
    <xf numFmtId="3" fontId="3" fillId="2" borderId="32" xfId="0" applyNumberFormat="1" applyFont="1" applyFill="1" applyBorder="1" applyProtection="1">
      <protection locked="0"/>
    </xf>
    <xf numFmtId="3" fontId="3" fillId="2" borderId="37" xfId="0" applyNumberFormat="1" applyFont="1" applyFill="1" applyBorder="1" applyAlignment="1" applyProtection="1">
      <alignment horizontal="right"/>
      <protection locked="0"/>
    </xf>
    <xf numFmtId="3" fontId="3" fillId="2" borderId="35" xfId="0" applyNumberFormat="1" applyFont="1" applyFill="1" applyBorder="1" applyAlignment="1" applyProtection="1">
      <alignment horizontal="right"/>
      <protection locked="0"/>
    </xf>
    <xf numFmtId="0" fontId="18" fillId="0" borderId="0" xfId="0" applyFont="1" applyAlignment="1">
      <alignment horizontal="right"/>
    </xf>
    <xf numFmtId="0" fontId="18" fillId="2" borderId="0" xfId="0" applyFont="1" applyFill="1" applyAlignment="1" applyProtection="1">
      <alignment horizontal="center"/>
      <protection locked="0"/>
    </xf>
    <xf numFmtId="0" fontId="17" fillId="0" borderId="0" xfId="1" applyFont="1" applyAlignment="1">
      <alignment horizontal="left" vertical="top" wrapText="1"/>
    </xf>
    <xf numFmtId="0" fontId="15" fillId="0" borderId="0" xfId="0" applyFont="1"/>
    <xf numFmtId="0" fontId="19" fillId="2" borderId="0" xfId="0" applyFont="1" applyFill="1" applyAlignment="1" applyProtection="1">
      <alignment horizontal="center" vertical="center"/>
      <protection locked="0"/>
    </xf>
    <xf numFmtId="0" fontId="18" fillId="0" borderId="0" xfId="0" applyFont="1"/>
    <xf numFmtId="3" fontId="3" fillId="2" borderId="41" xfId="0" applyNumberFormat="1" applyFont="1" applyFill="1" applyBorder="1" applyAlignment="1" applyProtection="1">
      <alignment horizontal="right"/>
      <protection locked="0"/>
    </xf>
    <xf numFmtId="3" fontId="3" fillId="2" borderId="44" xfId="0" applyNumberFormat="1" applyFont="1" applyFill="1" applyBorder="1" applyAlignment="1" applyProtection="1">
      <alignment horizontal="right"/>
      <protection locked="0"/>
    </xf>
    <xf numFmtId="0" fontId="3" fillId="2" borderId="32" xfId="0" applyFont="1" applyFill="1" applyBorder="1" applyAlignment="1" applyProtection="1">
      <alignment horizontal="left" vertical="top" wrapText="1"/>
      <protection locked="0"/>
    </xf>
    <xf numFmtId="0" fontId="3" fillId="2" borderId="40" xfId="0" applyFont="1" applyFill="1" applyBorder="1" applyAlignment="1" applyProtection="1">
      <alignment horizontal="left" vertical="top" wrapText="1"/>
      <protection locked="0"/>
    </xf>
    <xf numFmtId="0" fontId="14" fillId="0" borderId="0" xfId="0" applyFont="1" applyAlignment="1">
      <alignment vertical="center" wrapText="1"/>
    </xf>
    <xf numFmtId="0" fontId="5" fillId="0" borderId="0" xfId="0" applyFont="1" applyAlignment="1">
      <alignment horizontal="left" vertical="center"/>
    </xf>
    <xf numFmtId="0" fontId="26" fillId="0" borderId="0" xfId="0" applyFont="1" applyAlignment="1">
      <alignment horizontal="left" vertical="center" wrapText="1"/>
    </xf>
    <xf numFmtId="0" fontId="21" fillId="0" borderId="0" xfId="0" applyFont="1" applyProtection="1">
      <protection locked="0"/>
    </xf>
    <xf numFmtId="0" fontId="0" fillId="0" borderId="5" xfId="0" applyBorder="1"/>
    <xf numFmtId="0" fontId="13" fillId="0" borderId="0" xfId="0" applyFont="1" applyAlignment="1">
      <alignment horizontal="left" vertical="center" wrapText="1"/>
    </xf>
    <xf numFmtId="0" fontId="25" fillId="0" borderId="0" xfId="0" applyFont="1" applyAlignment="1">
      <alignment horizontal="justify" vertical="center"/>
    </xf>
    <xf numFmtId="0" fontId="13" fillId="0" borderId="0" xfId="0" applyFont="1" applyAlignment="1">
      <alignment horizontal="justify" vertical="center"/>
    </xf>
    <xf numFmtId="0" fontId="13" fillId="0" borderId="0" xfId="0" applyFont="1" applyAlignment="1">
      <alignment horizontal="left" vertical="top" wrapText="1"/>
    </xf>
    <xf numFmtId="0" fontId="25" fillId="0" borderId="0" xfId="0" applyFont="1" applyAlignment="1">
      <alignment vertical="center" wrapText="1"/>
    </xf>
    <xf numFmtId="0" fontId="29" fillId="0" borderId="0" xfId="3" applyAlignment="1">
      <alignment vertical="top"/>
    </xf>
    <xf numFmtId="0" fontId="0" fillId="7" borderId="0" xfId="0" applyFill="1" applyAlignment="1" applyProtection="1">
      <alignment horizontal="left" vertical="top" wrapText="1"/>
      <protection locked="0"/>
    </xf>
    <xf numFmtId="14" fontId="0" fillId="0" borderId="52" xfId="0" applyNumberFormat="1" applyBorder="1"/>
    <xf numFmtId="14" fontId="0" fillId="0" borderId="53" xfId="0" applyNumberFormat="1" applyBorder="1"/>
    <xf numFmtId="14" fontId="0" fillId="0" borderId="0" xfId="0" applyNumberFormat="1"/>
    <xf numFmtId="0" fontId="15" fillId="2" borderId="0" xfId="0" applyFont="1" applyFill="1" applyAlignment="1" applyProtection="1">
      <alignment horizontal="left"/>
      <protection locked="0"/>
    </xf>
    <xf numFmtId="0" fontId="15" fillId="0" borderId="0" xfId="0" applyFont="1" applyAlignment="1">
      <alignment horizontal="right"/>
    </xf>
    <xf numFmtId="0" fontId="0" fillId="5" borderId="4" xfId="0" applyFill="1" applyBorder="1" applyAlignment="1">
      <alignment vertical="top"/>
    </xf>
    <xf numFmtId="0" fontId="0" fillId="5" borderId="0" xfId="0" applyFill="1" applyAlignment="1">
      <alignment vertical="top"/>
    </xf>
    <xf numFmtId="0" fontId="0" fillId="5" borderId="9" xfId="0" applyFill="1" applyBorder="1" applyAlignment="1">
      <alignment vertical="top"/>
    </xf>
    <xf numFmtId="0" fontId="0" fillId="5" borderId="0" xfId="0" applyFill="1" applyAlignment="1">
      <alignment horizontal="center" vertical="top"/>
    </xf>
    <xf numFmtId="0" fontId="0" fillId="5" borderId="9" xfId="0" applyFill="1" applyBorder="1" applyAlignment="1">
      <alignment horizontal="center" vertical="top"/>
    </xf>
    <xf numFmtId="0" fontId="0" fillId="5" borderId="23" xfId="0" applyFill="1" applyBorder="1" applyAlignment="1">
      <alignment horizontal="center" vertical="top"/>
    </xf>
    <xf numFmtId="0" fontId="0" fillId="5" borderId="5" xfId="0" applyFill="1" applyBorder="1" applyAlignment="1">
      <alignment horizontal="center" vertical="top"/>
    </xf>
    <xf numFmtId="0" fontId="0" fillId="7" borderId="0" xfId="0" applyFill="1" applyAlignment="1">
      <alignment horizontal="left" vertical="top"/>
    </xf>
    <xf numFmtId="0" fontId="0" fillId="0" borderId="0" xfId="0" applyAlignment="1">
      <alignment horizontal="left" vertical="center"/>
    </xf>
    <xf numFmtId="0" fontId="0" fillId="0" borderId="0" xfId="0" applyAlignment="1">
      <alignment vertical="top"/>
    </xf>
    <xf numFmtId="0" fontId="0" fillId="0" borderId="0" xfId="0" applyAlignment="1">
      <alignment horizontal="left" vertical="top"/>
    </xf>
    <xf numFmtId="0" fontId="0" fillId="0" borderId="0" xfId="0" applyAlignment="1">
      <alignment horizontal="left" vertical="top" wrapText="1"/>
    </xf>
    <xf numFmtId="0" fontId="0" fillId="2" borderId="0" xfId="0" applyFill="1"/>
    <xf numFmtId="0" fontId="0" fillId="0" borderId="0" xfId="0" applyAlignment="1" applyProtection="1">
      <alignment horizontal="left"/>
      <protection locked="0"/>
    </xf>
    <xf numFmtId="0" fontId="32" fillId="0" borderId="0" xfId="0" applyFont="1"/>
    <xf numFmtId="0" fontId="7" fillId="0" borderId="0" xfId="0" applyFont="1"/>
    <xf numFmtId="0" fontId="9" fillId="0" borderId="0" xfId="0" applyFont="1"/>
    <xf numFmtId="0" fontId="9" fillId="0" borderId="0" xfId="0" applyFont="1" applyAlignment="1">
      <alignment vertical="center"/>
    </xf>
    <xf numFmtId="0" fontId="33" fillId="0" borderId="0" xfId="0" applyFont="1" applyAlignment="1">
      <alignment vertical="center"/>
    </xf>
    <xf numFmtId="0" fontId="7" fillId="0" borderId="29" xfId="0" applyFont="1" applyBorder="1"/>
    <xf numFmtId="0" fontId="13" fillId="0" borderId="0" xfId="0" applyFont="1" applyAlignment="1">
      <alignment horizontal="left" vertical="center" wrapText="1"/>
    </xf>
    <xf numFmtId="0" fontId="13" fillId="0" borderId="0" xfId="0" applyFont="1" applyAlignment="1">
      <alignment horizontal="left" vertical="center"/>
    </xf>
    <xf numFmtId="0" fontId="25" fillId="0" borderId="0" xfId="0" applyFont="1" applyAlignment="1">
      <alignment horizontal="left" vertical="center" wrapText="1"/>
    </xf>
    <xf numFmtId="0" fontId="0" fillId="0" borderId="0" xfId="0" applyAlignment="1">
      <alignment horizontal="left"/>
    </xf>
    <xf numFmtId="0" fontId="31" fillId="0" borderId="0" xfId="0" applyFont="1" applyAlignment="1">
      <alignment horizontal="left" vertical="top" wrapText="1"/>
    </xf>
    <xf numFmtId="0" fontId="9" fillId="0" borderId="0" xfId="0" applyFont="1" applyAlignment="1">
      <alignment horizontal="left" vertical="center"/>
    </xf>
    <xf numFmtId="0" fontId="34" fillId="0" borderId="20" xfId="0" applyFont="1" applyBorder="1" applyAlignment="1">
      <alignment horizontal="center"/>
    </xf>
    <xf numFmtId="0" fontId="33" fillId="0" borderId="0" xfId="0" applyFont="1" applyAlignment="1">
      <alignment horizontal="left" vertical="center"/>
    </xf>
    <xf numFmtId="0" fontId="9" fillId="0" borderId="0" xfId="0" applyFont="1" applyAlignment="1">
      <alignment horizontal="left" vertical="center" wrapText="1"/>
    </xf>
    <xf numFmtId="0" fontId="0" fillId="6" borderId="17" xfId="0" applyFill="1" applyBorder="1" applyAlignment="1" applyProtection="1">
      <alignment vertical="top"/>
      <protection locked="0"/>
    </xf>
    <xf numFmtId="0" fontId="0" fillId="6" borderId="0" xfId="0" applyFill="1" applyAlignment="1" applyProtection="1">
      <alignment vertical="top"/>
      <protection locked="0"/>
    </xf>
    <xf numFmtId="0" fontId="0" fillId="6" borderId="5" xfId="0" applyFill="1" applyBorder="1" applyAlignment="1" applyProtection="1">
      <alignment vertical="top"/>
      <protection locked="0"/>
    </xf>
    <xf numFmtId="0" fontId="0" fillId="6" borderId="18" xfId="0" applyFill="1" applyBorder="1" applyAlignment="1" applyProtection="1">
      <alignment vertical="top"/>
      <protection locked="0"/>
    </xf>
    <xf numFmtId="0" fontId="0" fillId="6" borderId="7" xfId="0" applyFill="1" applyBorder="1" applyAlignment="1" applyProtection="1">
      <alignment vertical="top"/>
      <protection locked="0"/>
    </xf>
    <xf numFmtId="0" fontId="0" fillId="6" borderId="8" xfId="0" applyFill="1" applyBorder="1" applyAlignment="1" applyProtection="1">
      <alignment vertical="top"/>
      <protection locked="0"/>
    </xf>
    <xf numFmtId="0" fontId="34" fillId="0" borderId="0" xfId="0" applyFont="1" applyAlignment="1">
      <alignment horizontal="center"/>
    </xf>
    <xf numFmtId="0" fontId="33" fillId="0" borderId="0" xfId="0" applyFont="1" applyAlignment="1" applyProtection="1">
      <alignment horizontal="left" vertical="center"/>
      <protection locked="0"/>
    </xf>
    <xf numFmtId="0" fontId="0" fillId="0" borderId="31" xfId="0" applyBorder="1" applyAlignment="1">
      <alignment horizontal="left"/>
    </xf>
    <xf numFmtId="0" fontId="0" fillId="0" borderId="32" xfId="0" applyBorder="1" applyAlignment="1">
      <alignment horizontal="left"/>
    </xf>
    <xf numFmtId="0" fontId="0" fillId="0" borderId="33" xfId="0" applyBorder="1" applyAlignment="1">
      <alignment horizontal="left"/>
    </xf>
    <xf numFmtId="3" fontId="0" fillId="2" borderId="34" xfId="0" applyNumberFormat="1" applyFill="1" applyBorder="1" applyAlignment="1" applyProtection="1">
      <alignment horizontal="left" vertical="top"/>
      <protection locked="0"/>
    </xf>
    <xf numFmtId="3" fontId="0" fillId="2" borderId="32" xfId="0" applyNumberFormat="1" applyFill="1" applyBorder="1" applyAlignment="1" applyProtection="1">
      <alignment horizontal="left" vertical="top"/>
      <protection locked="0"/>
    </xf>
    <xf numFmtId="3" fontId="0" fillId="2" borderId="35" xfId="0" applyNumberFormat="1" applyFill="1" applyBorder="1" applyAlignment="1" applyProtection="1">
      <alignment horizontal="left" vertical="top"/>
      <protection locked="0"/>
    </xf>
    <xf numFmtId="0" fontId="12" fillId="0" borderId="0" xfId="0" applyFont="1" applyAlignment="1">
      <alignment horizontal="left"/>
    </xf>
    <xf numFmtId="164" fontId="0" fillId="2" borderId="34" xfId="2" applyNumberFormat="1" applyFont="1" applyFill="1" applyBorder="1" applyProtection="1">
      <protection locked="0"/>
    </xf>
    <xf numFmtId="164" fontId="0" fillId="2" borderId="32" xfId="2" applyNumberFormat="1" applyFont="1" applyFill="1" applyBorder="1" applyProtection="1">
      <protection locked="0"/>
    </xf>
    <xf numFmtId="164" fontId="0" fillId="2" borderId="35" xfId="2" applyNumberFormat="1" applyFont="1" applyFill="1" applyBorder="1" applyProtection="1">
      <protection locked="0"/>
    </xf>
    <xf numFmtId="0" fontId="0" fillId="2" borderId="31" xfId="0" applyFill="1" applyBorder="1" applyAlignment="1" applyProtection="1">
      <alignment horizontal="left" vertical="top"/>
      <protection locked="0"/>
    </xf>
    <xf numFmtId="0" fontId="0" fillId="2" borderId="32" xfId="0" applyFill="1" applyBorder="1" applyAlignment="1" applyProtection="1">
      <alignment horizontal="left" vertical="top"/>
      <protection locked="0"/>
    </xf>
    <xf numFmtId="0" fontId="0" fillId="2" borderId="33" xfId="0" applyFill="1" applyBorder="1" applyAlignment="1" applyProtection="1">
      <alignment horizontal="left" vertical="top"/>
      <protection locked="0"/>
    </xf>
    <xf numFmtId="0" fontId="0" fillId="2" borderId="36" xfId="0" applyFill="1" applyBorder="1" applyAlignment="1" applyProtection="1">
      <alignment horizontal="left" vertical="top"/>
      <protection locked="0"/>
    </xf>
    <xf numFmtId="0" fontId="0" fillId="2" borderId="29" xfId="0" applyFill="1" applyBorder="1" applyAlignment="1" applyProtection="1">
      <alignment horizontal="left" vertical="top"/>
      <protection locked="0"/>
    </xf>
    <xf numFmtId="0" fontId="0" fillId="2" borderId="30" xfId="0" applyFill="1" applyBorder="1" applyAlignment="1" applyProtection="1">
      <alignment horizontal="left" vertical="top"/>
      <protection locked="0"/>
    </xf>
    <xf numFmtId="1" fontId="0" fillId="2" borderId="32" xfId="0" applyNumberFormat="1" applyFill="1" applyBorder="1" applyAlignment="1" applyProtection="1">
      <alignment horizontal="right"/>
      <protection locked="0"/>
    </xf>
    <xf numFmtId="1" fontId="0" fillId="2" borderId="35" xfId="0" applyNumberFormat="1" applyFill="1" applyBorder="1" applyAlignment="1" applyProtection="1">
      <alignment horizontal="right"/>
      <protection locked="0"/>
    </xf>
    <xf numFmtId="49" fontId="17" fillId="0" borderId="0" xfId="0" applyNumberFormat="1" applyFont="1" applyAlignment="1">
      <alignment horizontal="left" vertical="top" wrapText="1"/>
    </xf>
    <xf numFmtId="0" fontId="0" fillId="2" borderId="34" xfId="0" applyFill="1" applyBorder="1" applyAlignment="1" applyProtection="1">
      <alignment horizontal="left" vertical="top" wrapText="1"/>
      <protection locked="0"/>
    </xf>
    <xf numFmtId="0" fontId="0" fillId="2" borderId="32" xfId="0" applyFill="1" applyBorder="1" applyAlignment="1" applyProtection="1">
      <alignment horizontal="left" vertical="top" wrapText="1"/>
      <protection locked="0"/>
    </xf>
    <xf numFmtId="0" fontId="0" fillId="2" borderId="35" xfId="0" applyFill="1" applyBorder="1" applyAlignment="1" applyProtection="1">
      <alignment horizontal="left" vertical="top" wrapText="1"/>
      <protection locked="0"/>
    </xf>
    <xf numFmtId="0" fontId="15" fillId="0" borderId="0" xfId="0" applyFont="1" applyAlignment="1">
      <alignment vertical="center"/>
    </xf>
    <xf numFmtId="0" fontId="15" fillId="2" borderId="0" xfId="0" applyFont="1" applyFill="1" applyAlignment="1" applyProtection="1">
      <alignment horizontal="left"/>
      <protection locked="0"/>
    </xf>
    <xf numFmtId="0" fontId="0" fillId="0" borderId="34" xfId="0" applyBorder="1"/>
    <xf numFmtId="0" fontId="0" fillId="0" borderId="32" xfId="0" applyBorder="1"/>
    <xf numFmtId="0" fontId="0" fillId="0" borderId="35" xfId="0" applyBorder="1"/>
    <xf numFmtId="0" fontId="0" fillId="6" borderId="9" xfId="0" applyFill="1" applyBorder="1" applyAlignment="1" applyProtection="1">
      <alignment vertical="top"/>
      <protection locked="0"/>
    </xf>
    <xf numFmtId="0" fontId="0" fillId="6" borderId="10" xfId="0" applyFill="1" applyBorder="1" applyAlignment="1" applyProtection="1">
      <alignment vertical="top"/>
      <protection locked="0"/>
    </xf>
    <xf numFmtId="0" fontId="0" fillId="0" borderId="38" xfId="0" applyBorder="1"/>
    <xf numFmtId="0" fontId="0" fillId="0" borderId="26" xfId="0" applyBorder="1"/>
    <xf numFmtId="0" fontId="0" fillId="0" borderId="39" xfId="0" applyBorder="1"/>
    <xf numFmtId="0" fontId="0" fillId="0" borderId="27" xfId="0" applyBorder="1"/>
    <xf numFmtId="0" fontId="0" fillId="0" borderId="33" xfId="0" applyBorder="1"/>
    <xf numFmtId="0" fontId="7" fillId="0" borderId="31" xfId="0" applyFont="1" applyBorder="1" applyAlignment="1">
      <alignment wrapText="1"/>
    </xf>
    <xf numFmtId="0" fontId="7" fillId="0" borderId="32" xfId="0" applyFont="1" applyBorder="1" applyAlignment="1">
      <alignment wrapText="1"/>
    </xf>
    <xf numFmtId="0" fontId="7" fillId="0" borderId="33" xfId="0" applyFont="1" applyBorder="1" applyAlignment="1">
      <alignment wrapText="1"/>
    </xf>
    <xf numFmtId="0" fontId="0" fillId="0" borderId="31" xfId="0" applyBorder="1"/>
    <xf numFmtId="0" fontId="0" fillId="0" borderId="32" xfId="0" applyBorder="1" applyAlignment="1">
      <alignment horizontal="center"/>
    </xf>
    <xf numFmtId="0" fontId="1" fillId="3" borderId="12" xfId="0" applyFont="1" applyFill="1" applyBorder="1" applyAlignment="1">
      <alignment horizontal="center"/>
    </xf>
    <xf numFmtId="0" fontId="1" fillId="3" borderId="13" xfId="0" applyFont="1" applyFill="1" applyBorder="1" applyAlignment="1">
      <alignment horizontal="center"/>
    </xf>
    <xf numFmtId="0" fontId="1" fillId="3" borderId="14" xfId="0" applyFont="1" applyFill="1" applyBorder="1" applyAlignment="1">
      <alignment horizontal="center"/>
    </xf>
    <xf numFmtId="0" fontId="0" fillId="0" borderId="19"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0" fillId="0" borderId="4" xfId="0" applyBorder="1" applyAlignment="1">
      <alignment vertical="center"/>
    </xf>
    <xf numFmtId="0" fontId="0" fillId="0" borderId="0" xfId="0" applyAlignment="1">
      <alignment vertical="center"/>
    </xf>
    <xf numFmtId="0" fontId="0" fillId="0" borderId="9"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10" xfId="0" applyBorder="1" applyAlignment="1">
      <alignment vertical="center"/>
    </xf>
    <xf numFmtId="0" fontId="0" fillId="6" borderId="16" xfId="0" applyFill="1" applyBorder="1" applyAlignment="1" applyProtection="1">
      <alignment vertical="top"/>
      <protection locked="0"/>
    </xf>
    <xf numFmtId="0" fontId="0" fillId="6" borderId="2" xfId="0" applyFill="1" applyBorder="1" applyAlignment="1" applyProtection="1">
      <alignment vertical="top"/>
      <protection locked="0"/>
    </xf>
    <xf numFmtId="0" fontId="0" fillId="6" borderId="11" xfId="0" applyFill="1" applyBorder="1" applyAlignment="1" applyProtection="1">
      <alignment vertical="top"/>
      <protection locked="0"/>
    </xf>
    <xf numFmtId="0" fontId="0" fillId="6" borderId="3" xfId="0" applyFill="1" applyBorder="1" applyAlignment="1" applyProtection="1">
      <alignment vertical="top"/>
      <protection locked="0"/>
    </xf>
    <xf numFmtId="0" fontId="0" fillId="0" borderId="25" xfId="0" applyBorder="1"/>
    <xf numFmtId="0" fontId="0" fillId="0" borderId="31" xfId="0" applyBorder="1" applyAlignment="1">
      <alignment wrapText="1"/>
    </xf>
    <xf numFmtId="0" fontId="0" fillId="0" borderId="32" xfId="0" applyBorder="1" applyAlignment="1">
      <alignment wrapText="1"/>
    </xf>
    <xf numFmtId="0" fontId="0" fillId="0" borderId="33" xfId="0" applyBorder="1" applyAlignment="1">
      <alignment wrapText="1"/>
    </xf>
    <xf numFmtId="0" fontId="0" fillId="0" borderId="25" xfId="0" applyBorder="1" applyAlignment="1">
      <alignment wrapText="1"/>
    </xf>
    <xf numFmtId="0" fontId="0" fillId="0" borderId="26" xfId="0" applyBorder="1" applyAlignment="1">
      <alignment wrapText="1"/>
    </xf>
    <xf numFmtId="0" fontId="0" fillId="0" borderId="27" xfId="0" applyBorder="1" applyAlignment="1">
      <alignment wrapText="1"/>
    </xf>
    <xf numFmtId="0" fontId="0" fillId="0" borderId="17" xfId="0" applyBorder="1"/>
    <xf numFmtId="0" fontId="0" fillId="0" borderId="0" xfId="0"/>
    <xf numFmtId="0" fontId="0" fillId="0" borderId="9" xfId="0" applyBorder="1"/>
    <xf numFmtId="0" fontId="0" fillId="0" borderId="5" xfId="0" applyBorder="1"/>
    <xf numFmtId="0" fontId="17" fillId="0" borderId="0" xfId="1" applyFont="1" applyAlignment="1">
      <alignment horizontal="left" vertical="top" wrapText="1"/>
    </xf>
    <xf numFmtId="0" fontId="0" fillId="2" borderId="0" xfId="0" applyFill="1" applyProtection="1">
      <protection locked="0"/>
    </xf>
    <xf numFmtId="0" fontId="0" fillId="2" borderId="7" xfId="0" applyFill="1" applyBorder="1" applyProtection="1">
      <protection locked="0"/>
    </xf>
    <xf numFmtId="0" fontId="0" fillId="0" borderId="7" xfId="0" applyBorder="1"/>
    <xf numFmtId="0" fontId="15" fillId="0" borderId="0" xfId="0" applyFont="1" applyAlignment="1">
      <alignment horizontal="left" vertical="top" wrapText="1"/>
    </xf>
    <xf numFmtId="0" fontId="15" fillId="0" borderId="0" xfId="0" applyFont="1" applyAlignment="1">
      <alignment horizontal="right"/>
    </xf>
    <xf numFmtId="49" fontId="16" fillId="0" borderId="0" xfId="0" applyNumberFormat="1" applyFont="1" applyAlignment="1">
      <alignment horizontal="left" vertical="top" wrapText="1"/>
    </xf>
    <xf numFmtId="0" fontId="0" fillId="2" borderId="38" xfId="0" applyFill="1" applyBorder="1" applyAlignment="1" applyProtection="1">
      <alignment horizontal="left" vertical="top"/>
      <protection locked="0"/>
    </xf>
    <xf numFmtId="0" fontId="0" fillId="2" borderId="26" xfId="0" applyFill="1" applyBorder="1" applyAlignment="1" applyProtection="1">
      <alignment horizontal="left" vertical="top"/>
      <protection locked="0"/>
    </xf>
    <xf numFmtId="0" fontId="0" fillId="0" borderId="31" xfId="0" applyBorder="1" applyAlignment="1">
      <alignment horizontal="left" vertical="center" wrapText="1"/>
    </xf>
    <xf numFmtId="0" fontId="0" fillId="0" borderId="32" xfId="0" applyBorder="1" applyAlignment="1">
      <alignment horizontal="left" vertical="center" wrapText="1"/>
    </xf>
    <xf numFmtId="0" fontId="0" fillId="0" borderId="35" xfId="0" applyBorder="1" applyAlignment="1">
      <alignment horizontal="left" vertical="center" wrapText="1"/>
    </xf>
    <xf numFmtId="10" fontId="0" fillId="2" borderId="31" xfId="0" applyNumberFormat="1" applyFill="1" applyBorder="1" applyAlignment="1" applyProtection="1">
      <alignment horizontal="left"/>
      <protection locked="0"/>
    </xf>
    <xf numFmtId="10" fontId="0" fillId="2" borderId="32" xfId="0" applyNumberFormat="1" applyFill="1" applyBorder="1" applyAlignment="1" applyProtection="1">
      <alignment horizontal="left"/>
      <protection locked="0"/>
    </xf>
    <xf numFmtId="0" fontId="7" fillId="0" borderId="31" xfId="0" applyFont="1" applyBorder="1"/>
    <xf numFmtId="0" fontId="7" fillId="0" borderId="32" xfId="0" applyFont="1" applyBorder="1"/>
    <xf numFmtId="0" fontId="7" fillId="0" borderId="33" xfId="0" applyFont="1" applyBorder="1"/>
    <xf numFmtId="3" fontId="0" fillId="0" borderId="34" xfId="0" applyNumberFormat="1" applyBorder="1" applyAlignment="1" applyProtection="1">
      <alignment horizontal="right" vertical="top"/>
      <protection locked="0"/>
    </xf>
    <xf numFmtId="3" fontId="0" fillId="0" borderId="32" xfId="0" applyNumberFormat="1" applyBorder="1" applyAlignment="1" applyProtection="1">
      <alignment horizontal="right" vertical="top"/>
      <protection locked="0"/>
    </xf>
    <xf numFmtId="3" fontId="0" fillId="0" borderId="35" xfId="0" applyNumberFormat="1" applyBorder="1" applyAlignment="1" applyProtection="1">
      <alignment horizontal="right" vertical="top"/>
      <protection locked="0"/>
    </xf>
    <xf numFmtId="0" fontId="0" fillId="0" borderId="35" xfId="0" applyBorder="1" applyAlignment="1">
      <alignment horizontal="center"/>
    </xf>
    <xf numFmtId="3" fontId="0" fillId="2" borderId="22" xfId="0" applyNumberFormat="1" applyFill="1" applyBorder="1" applyAlignment="1" applyProtection="1">
      <alignment horizontal="right" vertical="top"/>
      <protection locked="0"/>
    </xf>
    <xf numFmtId="3" fontId="0" fillId="2" borderId="20" xfId="0" applyNumberFormat="1" applyFill="1" applyBorder="1" applyAlignment="1" applyProtection="1">
      <alignment horizontal="right" vertical="top"/>
      <protection locked="0"/>
    </xf>
    <xf numFmtId="3" fontId="0" fillId="2" borderId="23" xfId="0" applyNumberFormat="1" applyFill="1" applyBorder="1" applyAlignment="1" applyProtection="1">
      <alignment horizontal="right" vertical="top"/>
      <protection locked="0"/>
    </xf>
    <xf numFmtId="3" fontId="0" fillId="2" borderId="18" xfId="0" applyNumberFormat="1" applyFill="1" applyBorder="1" applyAlignment="1" applyProtection="1">
      <alignment horizontal="right" vertical="top"/>
      <protection locked="0"/>
    </xf>
    <xf numFmtId="3" fontId="0" fillId="2" borderId="7" xfId="0" applyNumberFormat="1" applyFill="1" applyBorder="1" applyAlignment="1" applyProtection="1">
      <alignment horizontal="right" vertical="top"/>
      <protection locked="0"/>
    </xf>
    <xf numFmtId="3" fontId="0" fillId="2" borderId="8" xfId="0" applyNumberFormat="1" applyFill="1" applyBorder="1" applyAlignment="1" applyProtection="1">
      <alignment horizontal="right" vertical="top"/>
      <protection locked="0"/>
    </xf>
    <xf numFmtId="0" fontId="0" fillId="0" borderId="43" xfId="0" applyBorder="1"/>
    <xf numFmtId="0" fontId="0" fillId="0" borderId="41" xfId="0" applyBorder="1"/>
    <xf numFmtId="0" fontId="0" fillId="0" borderId="44" xfId="0" applyBorder="1"/>
    <xf numFmtId="0" fontId="0" fillId="2" borderId="34" xfId="0" applyFill="1" applyBorder="1" applyAlignment="1" applyProtection="1">
      <alignment horizontal="left" vertical="top"/>
      <protection locked="0"/>
    </xf>
    <xf numFmtId="14" fontId="0" fillId="2" borderId="34" xfId="0" applyNumberFormat="1" applyFill="1" applyBorder="1" applyAlignment="1" applyProtection="1">
      <alignment horizontal="left" vertical="top"/>
      <protection locked="0"/>
    </xf>
    <xf numFmtId="14" fontId="0" fillId="2" borderId="32" xfId="0" applyNumberFormat="1" applyFill="1" applyBorder="1" applyAlignment="1" applyProtection="1">
      <alignment horizontal="left" vertical="top"/>
      <protection locked="0"/>
    </xf>
    <xf numFmtId="14" fontId="0" fillId="2" borderId="35" xfId="0" applyNumberFormat="1" applyFill="1" applyBorder="1" applyAlignment="1" applyProtection="1">
      <alignment horizontal="left" vertical="top"/>
      <protection locked="0"/>
    </xf>
    <xf numFmtId="3" fontId="0" fillId="2" borderId="34" xfId="0" applyNumberFormat="1" applyFill="1" applyBorder="1" applyAlignment="1" applyProtection="1">
      <alignment horizontal="right" vertical="top"/>
      <protection locked="0"/>
    </xf>
    <xf numFmtId="3" fontId="0" fillId="2" borderId="32" xfId="0" applyNumberFormat="1" applyFill="1" applyBorder="1" applyAlignment="1" applyProtection="1">
      <alignment horizontal="right" vertical="top"/>
      <protection locked="0"/>
    </xf>
    <xf numFmtId="3" fontId="0" fillId="2" borderId="33" xfId="0" applyNumberFormat="1" applyFill="1" applyBorder="1" applyAlignment="1" applyProtection="1">
      <alignment horizontal="right" vertical="top"/>
      <protection locked="0"/>
    </xf>
    <xf numFmtId="0" fontId="0" fillId="2" borderId="35" xfId="0" applyFill="1" applyBorder="1" applyAlignment="1" applyProtection="1">
      <alignment horizontal="left" vertical="top"/>
      <protection locked="0"/>
    </xf>
    <xf numFmtId="1" fontId="0" fillId="2" borderId="34" xfId="0" applyNumberFormat="1" applyFill="1" applyBorder="1" applyAlignment="1" applyProtection="1">
      <alignment horizontal="right"/>
      <protection locked="0"/>
    </xf>
    <xf numFmtId="1" fontId="0" fillId="2" borderId="33" xfId="0" applyNumberFormat="1" applyFill="1" applyBorder="1" applyAlignment="1" applyProtection="1">
      <alignment horizontal="right"/>
      <protection locked="0"/>
    </xf>
    <xf numFmtId="3" fontId="0" fillId="2" borderId="35" xfId="0" applyNumberFormat="1" applyFill="1" applyBorder="1" applyAlignment="1" applyProtection="1">
      <alignment horizontal="right" vertical="top"/>
      <protection locked="0"/>
    </xf>
    <xf numFmtId="0" fontId="0" fillId="5" borderId="34" xfId="0" applyFill="1" applyBorder="1" applyAlignment="1">
      <alignment horizontal="center"/>
    </xf>
    <xf numFmtId="0" fontId="0" fillId="5" borderId="32" xfId="0" applyFill="1" applyBorder="1" applyAlignment="1">
      <alignment horizontal="center"/>
    </xf>
    <xf numFmtId="0" fontId="0" fillId="5" borderId="33" xfId="0" applyFill="1" applyBorder="1" applyAlignment="1">
      <alignment horizontal="center"/>
    </xf>
    <xf numFmtId="0" fontId="0" fillId="5" borderId="35" xfId="0" applyFill="1" applyBorder="1" applyAlignment="1">
      <alignment horizontal="center"/>
    </xf>
    <xf numFmtId="0" fontId="0" fillId="0" borderId="36" xfId="0" applyBorder="1"/>
    <xf numFmtId="0" fontId="0" fillId="0" borderId="29" xfId="0" applyBorder="1"/>
    <xf numFmtId="0" fontId="0" fillId="0" borderId="30" xfId="0" applyBorder="1"/>
    <xf numFmtId="0" fontId="0" fillId="0" borderId="31" xfId="0" applyBorder="1" applyAlignment="1">
      <alignment horizontal="left" vertical="center"/>
    </xf>
    <xf numFmtId="0" fontId="0" fillId="0" borderId="32" xfId="0" applyBorder="1" applyAlignment="1">
      <alignment horizontal="left" vertical="center"/>
    </xf>
    <xf numFmtId="0" fontId="0" fillId="0" borderId="33" xfId="0" applyBorder="1" applyAlignment="1">
      <alignment horizontal="left" vertical="center"/>
    </xf>
    <xf numFmtId="3" fontId="0" fillId="2" borderId="28" xfId="0" applyNumberFormat="1" applyFill="1" applyBorder="1" applyAlignment="1" applyProtection="1">
      <alignment horizontal="right" vertical="top"/>
      <protection locked="0"/>
    </xf>
    <xf numFmtId="3" fontId="0" fillId="2" borderId="29" xfId="0" applyNumberFormat="1" applyFill="1" applyBorder="1" applyAlignment="1" applyProtection="1">
      <alignment horizontal="right" vertical="top"/>
      <protection locked="0"/>
    </xf>
    <xf numFmtId="3" fontId="0" fillId="2" borderId="37" xfId="0" applyNumberFormat="1" applyFill="1" applyBorder="1" applyAlignment="1" applyProtection="1">
      <alignment horizontal="right" vertical="top"/>
      <protection locked="0"/>
    </xf>
    <xf numFmtId="0" fontId="0" fillId="2" borderId="28" xfId="0" applyFill="1" applyBorder="1" applyAlignment="1" applyProtection="1">
      <alignment horizontal="left" vertical="top" wrapText="1"/>
      <protection locked="0"/>
    </xf>
    <xf numFmtId="0" fontId="0" fillId="2" borderId="29" xfId="0" applyFill="1" applyBorder="1" applyAlignment="1" applyProtection="1">
      <alignment horizontal="left" vertical="top" wrapText="1"/>
      <protection locked="0"/>
    </xf>
    <xf numFmtId="0" fontId="0" fillId="2" borderId="30" xfId="0" applyFill="1" applyBorder="1" applyAlignment="1" applyProtection="1">
      <alignment horizontal="left" vertical="top" wrapText="1"/>
      <protection locked="0"/>
    </xf>
    <xf numFmtId="0" fontId="0" fillId="2" borderId="37" xfId="0" applyFill="1" applyBorder="1" applyAlignment="1" applyProtection="1">
      <alignment horizontal="left" vertical="top" wrapText="1"/>
      <protection locked="0"/>
    </xf>
    <xf numFmtId="0" fontId="0" fillId="2" borderId="17" xfId="0" applyFill="1" applyBorder="1" applyAlignment="1" applyProtection="1">
      <alignment horizontal="left" vertical="top" wrapText="1"/>
      <protection locked="0"/>
    </xf>
    <xf numFmtId="0" fontId="0" fillId="2" borderId="0" xfId="0" applyFill="1" applyAlignment="1" applyProtection="1">
      <alignment horizontal="left" vertical="top" wrapText="1"/>
      <protection locked="0"/>
    </xf>
    <xf numFmtId="0" fontId="0" fillId="2" borderId="5" xfId="0" applyFill="1" applyBorder="1" applyAlignment="1" applyProtection="1">
      <alignment horizontal="left" vertical="top" wrapText="1"/>
      <protection locked="0"/>
    </xf>
    <xf numFmtId="0" fontId="0" fillId="0" borderId="40" xfId="0" applyBorder="1" applyAlignment="1">
      <alignment horizontal="center"/>
    </xf>
    <xf numFmtId="0" fontId="0" fillId="0" borderId="41" xfId="0" applyBorder="1" applyAlignment="1">
      <alignment horizontal="center"/>
    </xf>
    <xf numFmtId="0" fontId="0" fillId="0" borderId="44" xfId="0" applyBorder="1" applyAlignment="1">
      <alignment horizontal="center"/>
    </xf>
    <xf numFmtId="0" fontId="0" fillId="0" borderId="40" xfId="0" applyBorder="1"/>
    <xf numFmtId="0" fontId="0" fillId="0" borderId="42" xfId="0" applyBorder="1"/>
    <xf numFmtId="0" fontId="0" fillId="0" borderId="34" xfId="0" applyBorder="1" applyAlignment="1">
      <alignment wrapText="1"/>
    </xf>
    <xf numFmtId="0" fontId="0" fillId="0" borderId="35" xfId="0" applyBorder="1" applyAlignment="1">
      <alignment wrapText="1"/>
    </xf>
    <xf numFmtId="0" fontId="0" fillId="0" borderId="19" xfId="0" applyBorder="1" applyAlignment="1">
      <alignment horizontal="left" wrapText="1"/>
    </xf>
    <xf numFmtId="0" fontId="0" fillId="0" borderId="20" xfId="0" applyBorder="1" applyAlignment="1">
      <alignment horizontal="left" wrapText="1"/>
    </xf>
    <xf numFmtId="0" fontId="0" fillId="0" borderId="21" xfId="0" applyBorder="1" applyAlignment="1">
      <alignment horizontal="left" wrapText="1"/>
    </xf>
    <xf numFmtId="0" fontId="0" fillId="0" borderId="36" xfId="0" applyBorder="1" applyAlignment="1">
      <alignment horizontal="left" wrapText="1"/>
    </xf>
    <xf numFmtId="0" fontId="0" fillId="0" borderId="29" xfId="0" applyBorder="1" applyAlignment="1">
      <alignment horizontal="left" wrapText="1"/>
    </xf>
    <xf numFmtId="0" fontId="0" fillId="0" borderId="30" xfId="0" applyBorder="1" applyAlignment="1">
      <alignment horizontal="left" wrapText="1"/>
    </xf>
    <xf numFmtId="0" fontId="0" fillId="4" borderId="38" xfId="0" applyFill="1" applyBorder="1" applyAlignment="1">
      <alignment horizontal="center" wrapText="1"/>
    </xf>
    <xf numFmtId="0" fontId="0" fillId="4" borderId="26" xfId="0" applyFill="1" applyBorder="1" applyAlignment="1">
      <alignment horizontal="center" wrapText="1"/>
    </xf>
    <xf numFmtId="0" fontId="0" fillId="4" borderId="27" xfId="0" applyFill="1" applyBorder="1" applyAlignment="1">
      <alignment horizontal="center" wrapText="1"/>
    </xf>
    <xf numFmtId="0" fontId="0" fillId="4" borderId="39" xfId="0" applyFill="1" applyBorder="1" applyAlignment="1">
      <alignment horizontal="center" wrapText="1"/>
    </xf>
    <xf numFmtId="0" fontId="0" fillId="5" borderId="24" xfId="0"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2" xfId="0" applyFill="1" applyBorder="1" applyAlignment="1">
      <alignment horizontal="center"/>
    </xf>
    <xf numFmtId="0" fontId="0" fillId="5" borderId="15" xfId="0" applyFill="1" applyBorder="1" applyAlignment="1">
      <alignment horizontal="center"/>
    </xf>
    <xf numFmtId="0" fontId="3" fillId="0" borderId="22" xfId="0" applyFont="1" applyBorder="1" applyAlignment="1">
      <alignment horizontal="left" vertical="center" wrapText="1"/>
    </xf>
    <xf numFmtId="0" fontId="3" fillId="0" borderId="20"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8" xfId="0" applyFont="1" applyBorder="1" applyAlignment="1">
      <alignment horizontal="left" vertical="center" wrapText="1"/>
    </xf>
    <xf numFmtId="0" fontId="3" fillId="0" borderId="29" xfId="0" applyFont="1" applyBorder="1" applyAlignment="1">
      <alignment horizontal="left" vertical="center" wrapText="1"/>
    </xf>
    <xf numFmtId="0" fontId="6" fillId="0" borderId="0" xfId="0" applyFont="1" applyProtection="1">
      <protection locked="0"/>
    </xf>
    <xf numFmtId="0" fontId="9" fillId="0" borderId="22" xfId="0" applyFont="1" applyBorder="1" applyAlignment="1">
      <alignment horizontal="left" vertical="center" wrapText="1"/>
    </xf>
    <xf numFmtId="0" fontId="9" fillId="0" borderId="20" xfId="0" applyFont="1" applyBorder="1" applyAlignment="1">
      <alignment horizontal="left" vertical="center" wrapText="1"/>
    </xf>
    <xf numFmtId="0" fontId="9" fillId="0" borderId="17" xfId="0" applyFont="1" applyBorder="1" applyAlignment="1">
      <alignment horizontal="left" vertical="center" wrapText="1"/>
    </xf>
    <xf numFmtId="0" fontId="9" fillId="0" borderId="28" xfId="0" applyFont="1" applyBorder="1" applyAlignment="1">
      <alignment horizontal="left" vertical="center" wrapText="1"/>
    </xf>
    <xf numFmtId="0" fontId="9" fillId="0" borderId="29" xfId="0" applyFont="1" applyBorder="1" applyAlignment="1">
      <alignment horizontal="left" vertical="center" wrapText="1"/>
    </xf>
    <xf numFmtId="0" fontId="0" fillId="2" borderId="22" xfId="0" applyFill="1" applyBorder="1" applyAlignment="1" applyProtection="1">
      <alignment horizontal="left" vertical="top" wrapText="1"/>
      <protection locked="0"/>
    </xf>
    <xf numFmtId="0" fontId="0" fillId="2" borderId="20" xfId="0" applyFill="1" applyBorder="1" applyAlignment="1" applyProtection="1">
      <alignment horizontal="left" vertical="top" wrapText="1"/>
      <protection locked="0"/>
    </xf>
    <xf numFmtId="0" fontId="0" fillId="2" borderId="21" xfId="0" applyFill="1" applyBorder="1" applyAlignment="1" applyProtection="1">
      <alignment horizontal="left" vertical="top" wrapText="1"/>
      <protection locked="0"/>
    </xf>
    <xf numFmtId="0" fontId="0" fillId="2" borderId="23" xfId="0" applyFill="1" applyBorder="1" applyAlignment="1" applyProtection="1">
      <alignment horizontal="left" vertical="top" wrapText="1"/>
      <protection locked="0"/>
    </xf>
    <xf numFmtId="0" fontId="0" fillId="2" borderId="34" xfId="0" applyFill="1" applyBorder="1" applyAlignment="1" applyProtection="1">
      <alignment vertical="top"/>
      <protection locked="0"/>
    </xf>
    <xf numFmtId="0" fontId="0" fillId="2" borderId="32" xfId="0" applyFill="1" applyBorder="1" applyAlignment="1" applyProtection="1">
      <alignment vertical="top"/>
      <protection locked="0"/>
    </xf>
    <xf numFmtId="0" fontId="0" fillId="2" borderId="35" xfId="0" applyFill="1" applyBorder="1" applyAlignment="1" applyProtection="1">
      <alignment vertical="top"/>
      <protection locked="0"/>
    </xf>
    <xf numFmtId="0" fontId="0" fillId="0" borderId="19" xfId="0" applyBorder="1"/>
    <xf numFmtId="0" fontId="0" fillId="0" borderId="20" xfId="0" applyBorder="1"/>
    <xf numFmtId="0" fontId="0" fillId="0" borderId="21" xfId="0" applyBorder="1"/>
    <xf numFmtId="0" fontId="0" fillId="0" borderId="4" xfId="0" applyBorder="1"/>
    <xf numFmtId="0" fontId="0" fillId="2" borderId="33" xfId="0" applyFill="1" applyBorder="1" applyAlignment="1" applyProtection="1">
      <alignment horizontal="left" vertical="top" wrapText="1"/>
      <protection locked="0"/>
    </xf>
    <xf numFmtId="49" fontId="0" fillId="2" borderId="22" xfId="0" applyNumberFormat="1" applyFill="1" applyBorder="1" applyAlignment="1" applyProtection="1">
      <alignment horizontal="left" vertical="top" wrapText="1"/>
      <protection locked="0"/>
    </xf>
    <xf numFmtId="49" fontId="0" fillId="2" borderId="20" xfId="0" applyNumberFormat="1" applyFill="1" applyBorder="1" applyAlignment="1" applyProtection="1">
      <alignment horizontal="left" vertical="top" wrapText="1"/>
      <protection locked="0"/>
    </xf>
    <xf numFmtId="49" fontId="0" fillId="2" borderId="21" xfId="0" applyNumberFormat="1" applyFill="1" applyBorder="1" applyAlignment="1" applyProtection="1">
      <alignment horizontal="left" vertical="top" wrapText="1"/>
      <protection locked="0"/>
    </xf>
    <xf numFmtId="0" fontId="7" fillId="0" borderId="32" xfId="0" applyFont="1" applyBorder="1" applyAlignment="1" applyProtection="1">
      <alignment horizontal="center"/>
      <protection locked="0"/>
    </xf>
    <xf numFmtId="0" fontId="7" fillId="0" borderId="35" xfId="0" applyFont="1" applyBorder="1" applyAlignment="1" applyProtection="1">
      <alignment horizontal="center"/>
      <protection locked="0"/>
    </xf>
    <xf numFmtId="49" fontId="0" fillId="2" borderId="23" xfId="0" applyNumberFormat="1" applyFill="1" applyBorder="1" applyAlignment="1" applyProtection="1">
      <alignment horizontal="left" vertical="top" wrapText="1"/>
      <protection locked="0"/>
    </xf>
    <xf numFmtId="0" fontId="0" fillId="2" borderId="9" xfId="0" applyFill="1" applyBorder="1" applyAlignment="1" applyProtection="1">
      <alignment horizontal="left" vertical="top" wrapText="1"/>
      <protection locked="0"/>
    </xf>
    <xf numFmtId="0" fontId="0" fillId="0" borderId="32" xfId="0" applyBorder="1" applyProtection="1">
      <protection locked="0"/>
    </xf>
    <xf numFmtId="0" fontId="0" fillId="0" borderId="35" xfId="0" applyBorder="1" applyProtection="1">
      <protection locked="0"/>
    </xf>
    <xf numFmtId="0" fontId="0" fillId="0" borderId="33" xfId="0" applyBorder="1" applyProtection="1">
      <protection locked="0"/>
    </xf>
    <xf numFmtId="49" fontId="0" fillId="2" borderId="17" xfId="0" applyNumberFormat="1" applyFill="1" applyBorder="1" applyAlignment="1" applyProtection="1">
      <alignment horizontal="left" vertical="top" wrapText="1"/>
      <protection locked="0"/>
    </xf>
    <xf numFmtId="49" fontId="0" fillId="2" borderId="0" xfId="0" applyNumberFormat="1" applyFill="1" applyAlignment="1" applyProtection="1">
      <alignment horizontal="left" vertical="top" wrapText="1"/>
      <protection locked="0"/>
    </xf>
    <xf numFmtId="49" fontId="0" fillId="2" borderId="9" xfId="0" applyNumberFormat="1" applyFill="1" applyBorder="1" applyAlignment="1" applyProtection="1">
      <alignment horizontal="left" vertical="top" wrapText="1"/>
      <protection locked="0"/>
    </xf>
    <xf numFmtId="0" fontId="0" fillId="7" borderId="22" xfId="0" applyFill="1" applyBorder="1" applyAlignment="1">
      <alignment horizontal="left" vertical="top" wrapText="1"/>
    </xf>
    <xf numFmtId="0" fontId="0" fillId="7" borderId="20" xfId="0" applyFill="1" applyBorder="1" applyAlignment="1">
      <alignment horizontal="left" vertical="top" wrapText="1"/>
    </xf>
    <xf numFmtId="0" fontId="0" fillId="7" borderId="21" xfId="0" applyFill="1" applyBorder="1" applyAlignment="1">
      <alignment horizontal="left" vertical="top" wrapText="1"/>
    </xf>
    <xf numFmtId="0" fontId="0" fillId="2" borderId="20" xfId="0" applyFill="1" applyBorder="1" applyAlignment="1" applyProtection="1">
      <alignment vertical="top"/>
      <protection locked="0"/>
    </xf>
    <xf numFmtId="0" fontId="0" fillId="2" borderId="21" xfId="0" applyFill="1" applyBorder="1" applyAlignment="1" applyProtection="1">
      <alignment vertical="top"/>
      <protection locked="0"/>
    </xf>
    <xf numFmtId="0" fontId="0" fillId="0" borderId="31" xfId="0" applyBorder="1" applyAlignment="1">
      <alignment horizontal="left" wrapText="1"/>
    </xf>
    <xf numFmtId="0" fontId="0" fillId="0" borderId="32" xfId="0" applyBorder="1" applyAlignment="1">
      <alignment horizontal="left" wrapText="1"/>
    </xf>
    <xf numFmtId="0" fontId="0" fillId="0" borderId="33" xfId="0" applyBorder="1" applyAlignment="1">
      <alignment horizontal="left" wrapText="1"/>
    </xf>
    <xf numFmtId="49" fontId="0" fillId="2" borderId="5" xfId="0" applyNumberFormat="1" applyFill="1" applyBorder="1" applyAlignment="1" applyProtection="1">
      <alignment horizontal="left" vertical="top" wrapText="1"/>
      <protection locked="0"/>
    </xf>
    <xf numFmtId="0" fontId="0" fillId="0" borderId="36" xfId="0" applyBorder="1" applyAlignment="1">
      <alignment horizontal="left"/>
    </xf>
    <xf numFmtId="0" fontId="0" fillId="0" borderId="29" xfId="0" applyBorder="1" applyAlignment="1">
      <alignment horizontal="left"/>
    </xf>
    <xf numFmtId="0" fontId="0" fillId="0" borderId="30" xfId="0" applyBorder="1" applyAlignment="1">
      <alignment horizontal="left"/>
    </xf>
    <xf numFmtId="0" fontId="0" fillId="7" borderId="23" xfId="0" applyFill="1" applyBorder="1" applyAlignment="1">
      <alignment horizontal="left" vertical="top" wrapText="1"/>
    </xf>
    <xf numFmtId="3" fontId="0" fillId="2" borderId="38" xfId="0" applyNumberFormat="1" applyFill="1" applyBorder="1" applyAlignment="1" applyProtection="1">
      <alignment horizontal="right" vertical="top"/>
      <protection locked="0"/>
    </xf>
    <xf numFmtId="3" fontId="0" fillId="2" borderId="26" xfId="0" applyNumberFormat="1" applyFill="1" applyBorder="1" applyAlignment="1" applyProtection="1">
      <alignment horizontal="right" vertical="top"/>
      <protection locked="0"/>
    </xf>
    <xf numFmtId="3" fontId="0" fillId="2" borderId="39" xfId="0" applyNumberFormat="1" applyFill="1" applyBorder="1" applyAlignment="1" applyProtection="1">
      <alignment horizontal="right" vertical="top"/>
      <protection locked="0"/>
    </xf>
    <xf numFmtId="0" fontId="23" fillId="3" borderId="12" xfId="0" applyFont="1" applyFill="1" applyBorder="1" applyAlignment="1">
      <alignment horizontal="center"/>
    </xf>
    <xf numFmtId="0" fontId="23" fillId="3" borderId="13" xfId="0" applyFont="1" applyFill="1" applyBorder="1" applyAlignment="1">
      <alignment horizontal="center"/>
    </xf>
    <xf numFmtId="0" fontId="23" fillId="3" borderId="14" xfId="0" applyFont="1" applyFill="1" applyBorder="1" applyAlignment="1">
      <alignment horizontal="center"/>
    </xf>
    <xf numFmtId="0" fontId="0" fillId="2" borderId="18"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8" xfId="0" applyFill="1" applyBorder="1" applyAlignment="1" applyProtection="1">
      <alignment horizontal="left" vertical="top" wrapText="1"/>
      <protection locked="0"/>
    </xf>
    <xf numFmtId="0" fontId="0" fillId="0" borderId="34" xfId="0" applyBorder="1" applyProtection="1">
      <protection locked="0"/>
    </xf>
    <xf numFmtId="0" fontId="20" fillId="0" borderId="0" xfId="0" applyFont="1" applyAlignment="1">
      <alignment horizontal="center" vertical="center" wrapText="1"/>
    </xf>
    <xf numFmtId="0" fontId="5" fillId="0" borderId="36" xfId="0" applyFont="1" applyBorder="1" applyAlignment="1">
      <alignment horizontal="left"/>
    </xf>
    <xf numFmtId="0" fontId="5" fillId="0" borderId="29" xfId="0" applyFont="1" applyBorder="1" applyAlignment="1">
      <alignment horizontal="left"/>
    </xf>
    <xf numFmtId="0" fontId="5" fillId="0" borderId="30" xfId="0" applyFont="1" applyBorder="1" applyAlignment="1">
      <alignment horizontal="left"/>
    </xf>
    <xf numFmtId="0" fontId="0" fillId="0" borderId="4" xfId="0" applyBorder="1" applyAlignment="1">
      <alignment vertical="center" wrapText="1"/>
    </xf>
    <xf numFmtId="0" fontId="0" fillId="0" borderId="0" xfId="0" applyAlignment="1">
      <alignment vertical="center" wrapText="1"/>
    </xf>
    <xf numFmtId="0" fontId="0" fillId="0" borderId="9"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10" xfId="0" applyBorder="1" applyAlignment="1">
      <alignment vertical="center" wrapText="1"/>
    </xf>
    <xf numFmtId="0" fontId="0" fillId="0" borderId="22" xfId="0" applyBorder="1"/>
    <xf numFmtId="0" fontId="0" fillId="0" borderId="23" xfId="0" applyBorder="1"/>
    <xf numFmtId="0" fontId="0" fillId="0" borderId="28" xfId="0" applyBorder="1"/>
    <xf numFmtId="0" fontId="0" fillId="0" borderId="37" xfId="0" applyBorder="1"/>
    <xf numFmtId="0" fontId="25" fillId="0" borderId="0" xfId="0" applyFont="1" applyAlignment="1">
      <alignment vertical="center" wrapText="1"/>
    </xf>
    <xf numFmtId="0" fontId="0" fillId="2" borderId="6" xfId="0" applyFill="1" applyBorder="1" applyAlignment="1" applyProtection="1">
      <alignment horizontal="left" vertical="top" wrapText="1"/>
      <protection locked="0"/>
    </xf>
    <xf numFmtId="0" fontId="0" fillId="2" borderId="10" xfId="0" applyFill="1" applyBorder="1" applyAlignment="1" applyProtection="1">
      <alignment horizontal="left" vertical="top" wrapText="1"/>
      <protection locked="0"/>
    </xf>
    <xf numFmtId="0" fontId="0" fillId="0" borderId="19" xfId="0" applyBorder="1" applyAlignment="1">
      <alignment vertical="top"/>
    </xf>
    <xf numFmtId="0" fontId="0" fillId="0" borderId="20" xfId="0" applyBorder="1" applyAlignment="1">
      <alignment vertical="top"/>
    </xf>
    <xf numFmtId="0" fontId="0" fillId="0" borderId="34" xfId="0" applyBorder="1" applyAlignment="1" applyProtection="1">
      <alignment horizontal="left" vertical="top" wrapText="1"/>
      <protection locked="0"/>
    </xf>
    <xf numFmtId="0" fontId="0" fillId="0" borderId="32" xfId="0" applyBorder="1" applyAlignment="1" applyProtection="1">
      <alignment horizontal="left" vertical="top" wrapText="1"/>
      <protection locked="0"/>
    </xf>
    <xf numFmtId="0" fontId="0" fillId="0" borderId="35" xfId="0" applyBorder="1" applyAlignment="1" applyProtection="1">
      <alignment horizontal="left" vertical="top" wrapText="1"/>
      <protection locked="0"/>
    </xf>
    <xf numFmtId="0" fontId="0" fillId="0" borderId="43" xfId="0" applyBorder="1" applyAlignment="1">
      <alignment horizontal="left"/>
    </xf>
    <xf numFmtId="0" fontId="0" fillId="0" borderId="41" xfId="0" applyBorder="1" applyAlignment="1">
      <alignment horizontal="left"/>
    </xf>
    <xf numFmtId="0" fontId="0" fillId="0" borderId="44" xfId="0" applyBorder="1" applyAlignment="1">
      <alignment horizontal="left"/>
    </xf>
    <xf numFmtId="164" fontId="7" fillId="2" borderId="34" xfId="2" applyNumberFormat="1" applyFont="1" applyFill="1" applyBorder="1" applyAlignment="1" applyProtection="1">
      <alignment horizontal="right"/>
      <protection locked="0"/>
    </xf>
    <xf numFmtId="164" fontId="7" fillId="2" borderId="32" xfId="2" applyNumberFormat="1" applyFont="1" applyFill="1" applyBorder="1" applyAlignment="1" applyProtection="1">
      <alignment horizontal="right"/>
      <protection locked="0"/>
    </xf>
    <xf numFmtId="164" fontId="7" fillId="2" borderId="33" xfId="2" applyNumberFormat="1" applyFont="1" applyFill="1" applyBorder="1" applyAlignment="1" applyProtection="1">
      <alignment horizontal="right"/>
      <protection locked="0"/>
    </xf>
    <xf numFmtId="164" fontId="0" fillId="2" borderId="34" xfId="2" applyNumberFormat="1" applyFont="1" applyFill="1" applyBorder="1" applyAlignment="1" applyProtection="1">
      <alignment horizontal="right"/>
      <protection locked="0"/>
    </xf>
    <xf numFmtId="164" fontId="0" fillId="2" borderId="32" xfId="2" applyNumberFormat="1" applyFont="1" applyFill="1" applyBorder="1" applyAlignment="1" applyProtection="1">
      <alignment horizontal="right"/>
      <protection locked="0"/>
    </xf>
    <xf numFmtId="164" fontId="0" fillId="2" borderId="35" xfId="2" applyNumberFormat="1" applyFont="1" applyFill="1" applyBorder="1" applyAlignment="1" applyProtection="1">
      <alignment horizontal="right"/>
      <protection locked="0"/>
    </xf>
    <xf numFmtId="3" fontId="0" fillId="2" borderId="34" xfId="0" applyNumberFormat="1" applyFill="1" applyBorder="1" applyAlignment="1" applyProtection="1">
      <alignment horizontal="right" vertical="center"/>
      <protection locked="0"/>
    </xf>
    <xf numFmtId="3" fontId="0" fillId="2" borderId="35" xfId="0" applyNumberFormat="1" applyFill="1" applyBorder="1" applyAlignment="1" applyProtection="1">
      <alignment horizontal="right" vertical="center"/>
      <protection locked="0"/>
    </xf>
    <xf numFmtId="0" fontId="0" fillId="5" borderId="12" xfId="0" applyFill="1" applyBorder="1" applyAlignment="1">
      <alignment horizontal="center" vertical="top"/>
    </xf>
    <xf numFmtId="0" fontId="0" fillId="5" borderId="13" xfId="0" applyFill="1" applyBorder="1" applyAlignment="1">
      <alignment horizontal="center" vertical="top"/>
    </xf>
    <xf numFmtId="0" fontId="0" fillId="5" borderId="14" xfId="0" applyFill="1" applyBorder="1" applyAlignment="1">
      <alignment horizontal="center" vertical="top"/>
    </xf>
    <xf numFmtId="0" fontId="0" fillId="0" borderId="45" xfId="0" applyBorder="1" applyAlignment="1" applyProtection="1">
      <alignment horizontal="left"/>
      <protection locked="0"/>
    </xf>
    <xf numFmtId="0" fontId="0" fillId="0" borderId="49" xfId="0" applyBorder="1" applyAlignment="1" applyProtection="1">
      <alignment horizontal="left"/>
      <protection locked="0"/>
    </xf>
    <xf numFmtId="0" fontId="0" fillId="0" borderId="50" xfId="0" applyBorder="1" applyAlignment="1" applyProtection="1">
      <alignment horizontal="left"/>
      <protection locked="0"/>
    </xf>
    <xf numFmtId="0" fontId="0" fillId="0" borderId="51" xfId="0" applyBorder="1" applyAlignment="1" applyProtection="1">
      <alignment horizontal="left"/>
      <protection locked="0"/>
    </xf>
    <xf numFmtId="0" fontId="5" fillId="0" borderId="0" xfId="0" applyFont="1" applyAlignment="1">
      <alignment horizontal="center"/>
    </xf>
    <xf numFmtId="0" fontId="0" fillId="2" borderId="43" xfId="0" applyFill="1" applyBorder="1" applyAlignment="1" applyProtection="1">
      <alignment horizontal="left" vertical="top"/>
      <protection locked="0"/>
    </xf>
    <xf numFmtId="0" fontId="0" fillId="2" borderId="41" xfId="0" applyFill="1" applyBorder="1" applyAlignment="1" applyProtection="1">
      <alignment horizontal="left" vertical="top"/>
      <protection locked="0"/>
    </xf>
    <xf numFmtId="0" fontId="0" fillId="2" borderId="44" xfId="0" applyFill="1" applyBorder="1" applyAlignment="1" applyProtection="1">
      <alignment horizontal="left" vertical="top"/>
      <protection locked="0"/>
    </xf>
    <xf numFmtId="0" fontId="0" fillId="2" borderId="12" xfId="0" applyFill="1" applyBorder="1" applyAlignment="1" applyProtection="1">
      <alignment horizontal="left" vertical="top" wrapText="1"/>
      <protection locked="0"/>
    </xf>
    <xf numFmtId="0" fontId="0" fillId="2" borderId="13" xfId="0" applyFill="1" applyBorder="1" applyAlignment="1" applyProtection="1">
      <alignment horizontal="left" vertical="top" wrapText="1"/>
      <protection locked="0"/>
    </xf>
    <xf numFmtId="0" fontId="0" fillId="2" borderId="14" xfId="0" applyFill="1" applyBorder="1" applyAlignment="1" applyProtection="1">
      <alignment horizontal="left" vertical="top" wrapText="1"/>
      <protection locked="0"/>
    </xf>
    <xf numFmtId="0" fontId="0" fillId="0" borderId="46" xfId="0" applyBorder="1" applyAlignment="1">
      <alignment horizontal="center"/>
    </xf>
    <xf numFmtId="0" fontId="0" fillId="0" borderId="47" xfId="0" applyBorder="1" applyAlignment="1">
      <alignment horizontal="center"/>
    </xf>
    <xf numFmtId="0" fontId="0" fillId="0" borderId="48" xfId="0" applyBorder="1" applyAlignment="1">
      <alignment horizontal="center"/>
    </xf>
    <xf numFmtId="0" fontId="7" fillId="2" borderId="31" xfId="0" applyFont="1" applyFill="1" applyBorder="1" applyAlignment="1">
      <alignment horizontal="left" vertical="center" wrapText="1"/>
    </xf>
    <xf numFmtId="0" fontId="7" fillId="2" borderId="32" xfId="0" applyFont="1" applyFill="1" applyBorder="1" applyAlignment="1">
      <alignment horizontal="left" vertical="center" wrapText="1"/>
    </xf>
    <xf numFmtId="0" fontId="7" fillId="2" borderId="33" xfId="0" applyFont="1" applyFill="1" applyBorder="1" applyAlignment="1">
      <alignment horizontal="left" vertical="center" wrapText="1"/>
    </xf>
    <xf numFmtId="0" fontId="0" fillId="2" borderId="34" xfId="0" applyFill="1" applyBorder="1" applyAlignment="1" applyProtection="1">
      <alignment horizontal="left" vertical="center" wrapText="1"/>
      <protection locked="0"/>
    </xf>
    <xf numFmtId="0" fontId="0" fillId="2" borderId="32" xfId="0" applyFill="1" applyBorder="1" applyAlignment="1" applyProtection="1">
      <alignment horizontal="left" vertical="center" wrapText="1"/>
      <protection locked="0"/>
    </xf>
    <xf numFmtId="0" fontId="7" fillId="0" borderId="31" xfId="0" applyFont="1" applyBorder="1" applyAlignment="1">
      <alignment horizontal="left" vertical="center" wrapText="1"/>
    </xf>
    <xf numFmtId="0" fontId="7" fillId="0" borderId="32" xfId="0" applyFont="1" applyBorder="1" applyAlignment="1">
      <alignment horizontal="left" vertical="center" wrapText="1"/>
    </xf>
    <xf numFmtId="0" fontId="7" fillId="0" borderId="35" xfId="0" applyFont="1" applyBorder="1" applyAlignment="1">
      <alignment horizontal="left" vertical="center" wrapText="1"/>
    </xf>
    <xf numFmtId="0" fontId="7" fillId="5" borderId="31" xfId="0" applyFont="1" applyFill="1" applyBorder="1" applyAlignment="1">
      <alignment horizontal="center" vertical="center" wrapText="1"/>
    </xf>
    <xf numFmtId="0" fontId="7" fillId="5" borderId="32" xfId="0" applyFont="1" applyFill="1" applyBorder="1" applyAlignment="1">
      <alignment horizontal="center" vertical="center" wrapText="1"/>
    </xf>
    <xf numFmtId="0" fontId="7" fillId="5" borderId="33" xfId="0" applyFont="1" applyFill="1" applyBorder="1" applyAlignment="1">
      <alignment horizontal="center" vertical="center" wrapText="1"/>
    </xf>
    <xf numFmtId="0" fontId="0" fillId="5" borderId="34" xfId="0" applyFill="1" applyBorder="1" applyAlignment="1">
      <alignment horizontal="center" vertical="center" wrapText="1"/>
    </xf>
    <xf numFmtId="0" fontId="0" fillId="5" borderId="32" xfId="0" applyFill="1" applyBorder="1" applyAlignment="1">
      <alignment horizontal="center" vertical="center" wrapText="1"/>
    </xf>
    <xf numFmtId="0" fontId="0" fillId="5" borderId="33" xfId="0" applyFill="1" applyBorder="1" applyAlignment="1">
      <alignment horizontal="center" vertical="center" wrapText="1"/>
    </xf>
    <xf numFmtId="0" fontId="0" fillId="5" borderId="35" xfId="0" applyFill="1" applyBorder="1" applyAlignment="1">
      <alignment horizontal="center" vertical="center" wrapText="1"/>
    </xf>
    <xf numFmtId="0" fontId="0" fillId="2" borderId="33" xfId="0" applyFill="1" applyBorder="1" applyAlignment="1" applyProtection="1">
      <alignment horizontal="left" vertical="center" wrapText="1"/>
      <protection locked="0"/>
    </xf>
    <xf numFmtId="0" fontId="0" fillId="5" borderId="20" xfId="0" applyFill="1" applyBorder="1" applyAlignment="1">
      <alignment horizontal="center" vertical="top" wrapText="1"/>
    </xf>
    <xf numFmtId="0" fontId="0" fillId="5" borderId="0" xfId="0" applyFill="1" applyAlignment="1">
      <alignment horizontal="center" vertical="top" wrapText="1"/>
    </xf>
    <xf numFmtId="164" fontId="7" fillId="2" borderId="34" xfId="2" applyNumberFormat="1" applyFont="1" applyFill="1" applyBorder="1" applyProtection="1">
      <protection locked="0"/>
    </xf>
    <xf numFmtId="164" fontId="7" fillId="2" borderId="32" xfId="2" applyNumberFormat="1" applyFont="1" applyFill="1" applyBorder="1" applyProtection="1">
      <protection locked="0"/>
    </xf>
    <xf numFmtId="164" fontId="7" fillId="2" borderId="33" xfId="2" applyNumberFormat="1" applyFont="1" applyFill="1" applyBorder="1" applyProtection="1">
      <protection locked="0"/>
    </xf>
    <xf numFmtId="0" fontId="7" fillId="0" borderId="31" xfId="0" applyFont="1" applyBorder="1" applyAlignment="1">
      <alignment vertical="top"/>
    </xf>
    <xf numFmtId="0" fontId="7" fillId="0" borderId="32" xfId="0" applyFont="1" applyBorder="1" applyAlignment="1">
      <alignment vertical="top"/>
    </xf>
    <xf numFmtId="0" fontId="7" fillId="0" borderId="33" xfId="0" applyFont="1" applyBorder="1" applyAlignment="1">
      <alignment vertical="top"/>
    </xf>
    <xf numFmtId="0" fontId="0" fillId="0" borderId="0" xfId="0" applyAlignment="1">
      <alignment horizontal="center"/>
    </xf>
  </cellXfs>
  <cellStyles count="5">
    <cellStyle name="Čárka" xfId="2" builtinId="3"/>
    <cellStyle name="Hypertextový odkaz" xfId="1" builtinId="8"/>
    <cellStyle name="Hypertextový odkaz 2" xfId="4" xr:uid="{5CE78992-3189-4C7F-ADCE-6D374F5BFA34}"/>
    <cellStyle name="Normální" xfId="0" builtinId="0"/>
    <cellStyle name="Normální 2" xfId="3" xr:uid="{3F256FD2-549F-4711-A3F1-5FDEC0306EF2}"/>
  </cellStyles>
  <dxfs count="54">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ont>
        <color theme="0"/>
      </font>
    </dxf>
    <dxf>
      <font>
        <color theme="0"/>
      </font>
    </dxf>
    <dxf>
      <font>
        <color theme="0"/>
      </font>
      <border>
        <bottom/>
        <vertical/>
        <horizontal/>
      </border>
    </dxf>
    <dxf>
      <fill>
        <patternFill>
          <bgColor theme="9" tint="0.59996337778862885"/>
        </patternFill>
      </fill>
    </dxf>
    <dxf>
      <fill>
        <patternFill>
          <bgColor theme="9" tint="0.59996337778862885"/>
        </patternFill>
      </fill>
    </dxf>
    <dxf>
      <font>
        <color theme="0"/>
      </font>
    </dxf>
    <dxf>
      <font>
        <color theme="0"/>
      </font>
      <border>
        <bottom/>
        <vertical/>
        <horizontal/>
      </border>
    </dxf>
    <dxf>
      <fill>
        <patternFill>
          <bgColor theme="9" tint="0.59996337778862885"/>
        </patternFill>
      </fill>
    </dxf>
    <dxf>
      <fill>
        <patternFill>
          <bgColor theme="9" tint="0.59996337778862885"/>
        </patternFill>
      </fill>
    </dxf>
    <dxf>
      <fill>
        <patternFill>
          <bgColor theme="9" tint="0.59996337778862885"/>
        </patternFill>
      </fill>
    </dxf>
    <dxf>
      <font>
        <color theme="0"/>
      </font>
    </dxf>
    <dxf>
      <font>
        <color theme="0"/>
      </font>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ont>
        <color theme="0"/>
      </font>
    </dxf>
    <dxf>
      <fill>
        <patternFill>
          <bgColor theme="9" tint="0.59996337778862885"/>
        </patternFill>
      </fill>
    </dxf>
    <dxf>
      <fill>
        <patternFill>
          <bgColor theme="9" tint="0.59996337778862885"/>
        </patternFill>
      </fill>
    </dxf>
    <dxf>
      <font>
        <color theme="0"/>
      </font>
    </dxf>
    <dxf>
      <font>
        <color theme="0"/>
      </font>
      <border>
        <bottom/>
      </border>
    </dxf>
    <dxf>
      <fill>
        <patternFill>
          <bgColor theme="9" tint="0.59996337778862885"/>
        </patternFill>
      </fill>
    </dxf>
    <dxf>
      <fill>
        <patternFill>
          <bgColor theme="9" tint="0.59996337778862885"/>
        </patternFill>
      </fill>
    </dxf>
    <dxf>
      <font>
        <color theme="0"/>
      </font>
    </dxf>
    <dxf>
      <font>
        <color theme="0"/>
      </font>
      <border>
        <bottom/>
      </border>
    </dxf>
    <dxf>
      <fill>
        <patternFill>
          <bgColor theme="9" tint="0.59996337778862885"/>
        </patternFill>
      </fill>
    </dxf>
    <dxf>
      <fill>
        <patternFill>
          <bgColor theme="9" tint="0.59996337778862885"/>
        </patternFill>
      </fill>
    </dxf>
    <dxf>
      <fill>
        <patternFill>
          <bgColor theme="9" tint="0.59996337778862885"/>
        </patternFill>
      </fill>
    </dxf>
    <dxf>
      <font>
        <color theme="0"/>
      </font>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ont>
        <strike val="0"/>
        <color theme="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fmlaLink="$J$9"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133350</xdr:colOff>
      <xdr:row>1</xdr:row>
      <xdr:rowOff>85725</xdr:rowOff>
    </xdr:from>
    <xdr:to>
      <xdr:col>2</xdr:col>
      <xdr:colOff>514350</xdr:colOff>
      <xdr:row>2</xdr:row>
      <xdr:rowOff>495300</xdr:rowOff>
    </xdr:to>
    <xdr:pic>
      <xdr:nvPicPr>
        <xdr:cNvPr id="2" name="Placeholder">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1950" y="276225"/>
          <a:ext cx="88582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xdr:col>
          <xdr:colOff>247650</xdr:colOff>
          <xdr:row>4</xdr:row>
          <xdr:rowOff>152400</xdr:rowOff>
        </xdr:from>
        <xdr:to>
          <xdr:col>9</xdr:col>
          <xdr:colOff>600075</xdr:colOff>
          <xdr:row>6</xdr:row>
          <xdr:rowOff>66675</xdr:rowOff>
        </xdr:to>
        <xdr:sp macro="" textlink="">
          <xdr:nvSpPr>
            <xdr:cNvPr id="1049" name="Check Box 25" descr="pro fyzickou osobu spotřebitele - hypoteční úvěr na bydlení1&#10;"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Segoe UI"/>
                  <a:cs typeface="Segoe UI"/>
                </a:rPr>
                <a:t>pro fyzickou osobu spotřebitele - hypoteční úvěr na bydlení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6</xdr:row>
          <xdr:rowOff>0</xdr:rowOff>
        </xdr:from>
        <xdr:to>
          <xdr:col>9</xdr:col>
          <xdr:colOff>257175</xdr:colOff>
          <xdr:row>7</xdr:row>
          <xdr:rowOff>9525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Segoe UI"/>
                  <a:cs typeface="Segoe UI"/>
                </a:rPr>
                <a:t>pro fyzickou osobu spotřebitele - americká hypotéka neúčelová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7</xdr:row>
          <xdr:rowOff>0</xdr:rowOff>
        </xdr:from>
        <xdr:to>
          <xdr:col>9</xdr:col>
          <xdr:colOff>295275</xdr:colOff>
          <xdr:row>7</xdr:row>
          <xdr:rowOff>219075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Segoe UI"/>
                  <a:cs typeface="Segoe UI"/>
                </a:rPr>
                <a:t>pro fyzickou osobu spotřebitel - americká hypotéka konsolidace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270</xdr:row>
          <xdr:rowOff>0</xdr:rowOff>
        </xdr:from>
        <xdr:to>
          <xdr:col>1</xdr:col>
          <xdr:colOff>438150</xdr:colOff>
          <xdr:row>271</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271</xdr:row>
          <xdr:rowOff>0</xdr:rowOff>
        </xdr:from>
        <xdr:to>
          <xdr:col>1</xdr:col>
          <xdr:colOff>438150</xdr:colOff>
          <xdr:row>272</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272</xdr:row>
          <xdr:rowOff>0</xdr:rowOff>
        </xdr:from>
        <xdr:to>
          <xdr:col>1</xdr:col>
          <xdr:colOff>438150</xdr:colOff>
          <xdr:row>273</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275</xdr:row>
          <xdr:rowOff>0</xdr:rowOff>
        </xdr:from>
        <xdr:to>
          <xdr:col>1</xdr:col>
          <xdr:colOff>438150</xdr:colOff>
          <xdr:row>276</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276</xdr:row>
          <xdr:rowOff>0</xdr:rowOff>
        </xdr:from>
        <xdr:to>
          <xdr:col>1</xdr:col>
          <xdr:colOff>438150</xdr:colOff>
          <xdr:row>277</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277</xdr:row>
          <xdr:rowOff>0</xdr:rowOff>
        </xdr:from>
        <xdr:to>
          <xdr:col>1</xdr:col>
          <xdr:colOff>438150</xdr:colOff>
          <xdr:row>278</xdr:row>
          <xdr:rowOff>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278</xdr:row>
          <xdr:rowOff>0</xdr:rowOff>
        </xdr:from>
        <xdr:to>
          <xdr:col>1</xdr:col>
          <xdr:colOff>438150</xdr:colOff>
          <xdr:row>279</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279</xdr:row>
          <xdr:rowOff>0</xdr:rowOff>
        </xdr:from>
        <xdr:to>
          <xdr:col>1</xdr:col>
          <xdr:colOff>438150</xdr:colOff>
          <xdr:row>280</xdr:row>
          <xdr:rowOff>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280</xdr:row>
          <xdr:rowOff>0</xdr:rowOff>
        </xdr:from>
        <xdr:to>
          <xdr:col>1</xdr:col>
          <xdr:colOff>438150</xdr:colOff>
          <xdr:row>281</xdr:row>
          <xdr:rowOff>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281</xdr:row>
          <xdr:rowOff>0</xdr:rowOff>
        </xdr:from>
        <xdr:to>
          <xdr:col>1</xdr:col>
          <xdr:colOff>438150</xdr:colOff>
          <xdr:row>282</xdr:row>
          <xdr:rowOff>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282</xdr:row>
          <xdr:rowOff>0</xdr:rowOff>
        </xdr:from>
        <xdr:to>
          <xdr:col>1</xdr:col>
          <xdr:colOff>438150</xdr:colOff>
          <xdr:row>283</xdr:row>
          <xdr:rowOff>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283</xdr:row>
          <xdr:rowOff>0</xdr:rowOff>
        </xdr:from>
        <xdr:to>
          <xdr:col>1</xdr:col>
          <xdr:colOff>438150</xdr:colOff>
          <xdr:row>284</xdr:row>
          <xdr:rowOff>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284</xdr:row>
          <xdr:rowOff>0</xdr:rowOff>
        </xdr:from>
        <xdr:to>
          <xdr:col>1</xdr:col>
          <xdr:colOff>438150</xdr:colOff>
          <xdr:row>285</xdr:row>
          <xdr:rowOff>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285</xdr:row>
          <xdr:rowOff>0</xdr:rowOff>
        </xdr:from>
        <xdr:to>
          <xdr:col>1</xdr:col>
          <xdr:colOff>438150</xdr:colOff>
          <xdr:row>286</xdr:row>
          <xdr:rowOff>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288</xdr:row>
          <xdr:rowOff>0</xdr:rowOff>
        </xdr:from>
        <xdr:to>
          <xdr:col>1</xdr:col>
          <xdr:colOff>438150</xdr:colOff>
          <xdr:row>289</xdr:row>
          <xdr:rowOff>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289</xdr:row>
          <xdr:rowOff>0</xdr:rowOff>
        </xdr:from>
        <xdr:to>
          <xdr:col>1</xdr:col>
          <xdr:colOff>438150</xdr:colOff>
          <xdr:row>290</xdr:row>
          <xdr:rowOff>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290</xdr:row>
          <xdr:rowOff>0</xdr:rowOff>
        </xdr:from>
        <xdr:to>
          <xdr:col>1</xdr:col>
          <xdr:colOff>438150</xdr:colOff>
          <xdr:row>291</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292</xdr:row>
          <xdr:rowOff>0</xdr:rowOff>
        </xdr:from>
        <xdr:to>
          <xdr:col>1</xdr:col>
          <xdr:colOff>438150</xdr:colOff>
          <xdr:row>293</xdr:row>
          <xdr:rowOff>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291</xdr:row>
          <xdr:rowOff>0</xdr:rowOff>
        </xdr:from>
        <xdr:to>
          <xdr:col>1</xdr:col>
          <xdr:colOff>438150</xdr:colOff>
          <xdr:row>292</xdr:row>
          <xdr:rowOff>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293</xdr:row>
          <xdr:rowOff>0</xdr:rowOff>
        </xdr:from>
        <xdr:to>
          <xdr:col>1</xdr:col>
          <xdr:colOff>438150</xdr:colOff>
          <xdr:row>293</xdr:row>
          <xdr:rowOff>180975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294</xdr:row>
          <xdr:rowOff>0</xdr:rowOff>
        </xdr:from>
        <xdr:to>
          <xdr:col>1</xdr:col>
          <xdr:colOff>438150</xdr:colOff>
          <xdr:row>294</xdr:row>
          <xdr:rowOff>180975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299</xdr:row>
          <xdr:rowOff>0</xdr:rowOff>
        </xdr:from>
        <xdr:to>
          <xdr:col>1</xdr:col>
          <xdr:colOff>438150</xdr:colOff>
          <xdr:row>300</xdr:row>
          <xdr:rowOff>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300</xdr:row>
          <xdr:rowOff>0</xdr:rowOff>
        </xdr:from>
        <xdr:to>
          <xdr:col>1</xdr:col>
          <xdr:colOff>438150</xdr:colOff>
          <xdr:row>301</xdr:row>
          <xdr:rowOff>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301</xdr:row>
          <xdr:rowOff>0</xdr:rowOff>
        </xdr:from>
        <xdr:to>
          <xdr:col>1</xdr:col>
          <xdr:colOff>438150</xdr:colOff>
          <xdr:row>302</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302</xdr:row>
          <xdr:rowOff>0</xdr:rowOff>
        </xdr:from>
        <xdr:to>
          <xdr:col>1</xdr:col>
          <xdr:colOff>438150</xdr:colOff>
          <xdr:row>303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303</xdr:row>
          <xdr:rowOff>0</xdr:rowOff>
        </xdr:from>
        <xdr:to>
          <xdr:col>1</xdr:col>
          <xdr:colOff>438150</xdr:colOff>
          <xdr:row>304</xdr:row>
          <xdr:rowOff>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304</xdr:row>
          <xdr:rowOff>0</xdr:rowOff>
        </xdr:from>
        <xdr:to>
          <xdr:col>1</xdr:col>
          <xdr:colOff>438150</xdr:colOff>
          <xdr:row>305</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305</xdr:row>
          <xdr:rowOff>0</xdr:rowOff>
        </xdr:from>
        <xdr:to>
          <xdr:col>1</xdr:col>
          <xdr:colOff>438150</xdr:colOff>
          <xdr:row>306</xdr:row>
          <xdr:rowOff>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308</xdr:row>
          <xdr:rowOff>0</xdr:rowOff>
        </xdr:from>
        <xdr:to>
          <xdr:col>1</xdr:col>
          <xdr:colOff>438150</xdr:colOff>
          <xdr:row>309</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309</xdr:row>
          <xdr:rowOff>0</xdr:rowOff>
        </xdr:from>
        <xdr:to>
          <xdr:col>1</xdr:col>
          <xdr:colOff>438150</xdr:colOff>
          <xdr:row>310</xdr:row>
          <xdr:rowOff>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310</xdr:row>
          <xdr:rowOff>0</xdr:rowOff>
        </xdr:from>
        <xdr:to>
          <xdr:col>1</xdr:col>
          <xdr:colOff>438150</xdr:colOff>
          <xdr:row>310</xdr:row>
          <xdr:rowOff>180975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314</xdr:row>
          <xdr:rowOff>0</xdr:rowOff>
        </xdr:from>
        <xdr:to>
          <xdr:col>1</xdr:col>
          <xdr:colOff>438150</xdr:colOff>
          <xdr:row>315</xdr:row>
          <xdr:rowOff>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315</xdr:row>
          <xdr:rowOff>0</xdr:rowOff>
        </xdr:from>
        <xdr:to>
          <xdr:col>1</xdr:col>
          <xdr:colOff>438150</xdr:colOff>
          <xdr:row>316</xdr:row>
          <xdr:rowOff>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318</xdr:row>
          <xdr:rowOff>0</xdr:rowOff>
        </xdr:from>
        <xdr:to>
          <xdr:col>1</xdr:col>
          <xdr:colOff>438150</xdr:colOff>
          <xdr:row>319</xdr:row>
          <xdr:rowOff>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319</xdr:row>
          <xdr:rowOff>0</xdr:rowOff>
        </xdr:from>
        <xdr:to>
          <xdr:col>1</xdr:col>
          <xdr:colOff>438150</xdr:colOff>
          <xdr:row>320</xdr:row>
          <xdr:rowOff>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320</xdr:row>
          <xdr:rowOff>0</xdr:rowOff>
        </xdr:from>
        <xdr:to>
          <xdr:col>1</xdr:col>
          <xdr:colOff>438150</xdr:colOff>
          <xdr:row>321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323</xdr:row>
          <xdr:rowOff>0</xdr:rowOff>
        </xdr:from>
        <xdr:to>
          <xdr:col>1</xdr:col>
          <xdr:colOff>438150</xdr:colOff>
          <xdr:row>323</xdr:row>
          <xdr:rowOff>180975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325</xdr:row>
          <xdr:rowOff>0</xdr:rowOff>
        </xdr:from>
        <xdr:to>
          <xdr:col>1</xdr:col>
          <xdr:colOff>438150</xdr:colOff>
          <xdr:row>326</xdr:row>
          <xdr:rowOff>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327</xdr:row>
          <xdr:rowOff>0</xdr:rowOff>
        </xdr:from>
        <xdr:to>
          <xdr:col>1</xdr:col>
          <xdr:colOff>438150</xdr:colOff>
          <xdr:row>328</xdr:row>
          <xdr:rowOff>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7</xdr:row>
          <xdr:rowOff>171450</xdr:rowOff>
        </xdr:from>
        <xdr:to>
          <xdr:col>7</xdr:col>
          <xdr:colOff>0</xdr:colOff>
          <xdr:row>9</xdr:row>
          <xdr:rowOff>28575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cs-CZ" sz="800" b="0" i="0" u="none" strike="noStrike" baseline="0">
                  <a:solidFill>
                    <a:srgbClr val="000000"/>
                  </a:solidFill>
                  <a:latin typeface="Segoe UI"/>
                  <a:cs typeface="Segoe UI"/>
                </a:rPr>
                <a:t>pro fyzickou osobu podnikatele - americká hypotéka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295</xdr:row>
          <xdr:rowOff>0</xdr:rowOff>
        </xdr:from>
        <xdr:to>
          <xdr:col>1</xdr:col>
          <xdr:colOff>438150</xdr:colOff>
          <xdr:row>296</xdr:row>
          <xdr:rowOff>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311</xdr:row>
          <xdr:rowOff>0</xdr:rowOff>
        </xdr:from>
        <xdr:to>
          <xdr:col>1</xdr:col>
          <xdr:colOff>438150</xdr:colOff>
          <xdr:row>312</xdr:row>
          <xdr:rowOff>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29" Type="http://schemas.openxmlformats.org/officeDocument/2006/relationships/ctrlProp" Target="../ctrlProps/ctrlProp25.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4" Type="http://schemas.openxmlformats.org/officeDocument/2006/relationships/ctrlProp" Target="../ctrlProps/ctrlProp40.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8" Type="http://schemas.openxmlformats.org/officeDocument/2006/relationships/ctrlProp" Target="../ctrlProps/ctrlProp4.xml"/><Relationship Id="rId3" Type="http://schemas.openxmlformats.org/officeDocument/2006/relationships/drawing" Target="../drawings/drawing1.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20" Type="http://schemas.openxmlformats.org/officeDocument/2006/relationships/ctrlProp" Target="../ctrlProps/ctrlProp16.xml"/><Relationship Id="rId41" Type="http://schemas.openxmlformats.org/officeDocument/2006/relationships/ctrlProp" Target="../ctrlProps/ctrlProp37.xml"/><Relationship Id="rId1" Type="http://schemas.openxmlformats.org/officeDocument/2006/relationships/printerSettings" Target="../printerSettings/printerSettings1.bin"/><Relationship Id="rId6"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A1:K381"/>
  <sheetViews>
    <sheetView showGridLines="0" tabSelected="1" view="pageLayout" topLeftCell="A148" zoomScaleNormal="100" zoomScaleSheetLayoutView="100" workbookViewId="0">
      <selection activeCell="E156" sqref="E156:H156"/>
    </sheetView>
  </sheetViews>
  <sheetFormatPr defaultRowHeight="15" outlineLevelRow="3" x14ac:dyDescent="0.25"/>
  <cols>
    <col min="1" max="1" width="3.5703125" customWidth="1"/>
    <col min="2" max="2" width="11.140625" customWidth="1"/>
    <col min="3" max="3" width="9.85546875" customWidth="1"/>
    <col min="4" max="4" width="7.28515625" customWidth="1"/>
    <col min="5" max="5" width="11.28515625" customWidth="1"/>
    <col min="6" max="6" width="10.5703125" customWidth="1"/>
    <col min="7" max="8" width="10.85546875" customWidth="1"/>
    <col min="9" max="9" width="10.140625" customWidth="1"/>
    <col min="10" max="10" width="11.7109375" customWidth="1"/>
    <col min="11" max="11" width="0.28515625" hidden="1" customWidth="1"/>
  </cols>
  <sheetData>
    <row r="1" spans="1:11" ht="10.5" customHeight="1" x14ac:dyDescent="0.25"/>
    <row r="2" spans="1:11" ht="3" customHeight="1" x14ac:dyDescent="0.25"/>
    <row r="3" spans="1:11" ht="90" customHeight="1" x14ac:dyDescent="0.3">
      <c r="D3" s="340" t="str">
        <f>IF(J9,"Žádost
o poskytnutí hypotečního úvěru pro fyzickou osobu podnikatele - Americká hypotéka -
bankou Fio banka, a.s.","Žádost o poskytnutí spotřebitelského úvěru na bydlení pro fyzickou osobu spotřebitele")</f>
        <v>Žádost o poskytnutí spotřebitelského úvěru na bydlení pro fyzickou osobu spotřebitele</v>
      </c>
      <c r="E3" s="340"/>
      <c r="F3" s="340"/>
      <c r="G3" s="340"/>
      <c r="H3" s="340"/>
      <c r="I3" s="340"/>
      <c r="J3" s="340"/>
      <c r="K3" s="1"/>
    </row>
    <row r="4" spans="1:11" ht="15.75" customHeight="1" x14ac:dyDescent="0.3">
      <c r="D4" s="18"/>
      <c r="E4" s="18"/>
      <c r="F4" s="18"/>
      <c r="G4" s="18"/>
      <c r="H4" s="18"/>
      <c r="I4" s="18"/>
      <c r="J4" s="18"/>
      <c r="K4" s="1"/>
    </row>
    <row r="5" spans="1:11" ht="9" customHeight="1" x14ac:dyDescent="0.3">
      <c r="D5" s="18"/>
      <c r="E5" s="18"/>
      <c r="F5" s="18"/>
      <c r="G5" s="18"/>
      <c r="H5" s="18"/>
      <c r="I5" s="18"/>
      <c r="J5" s="18"/>
      <c r="K5" s="1"/>
    </row>
    <row r="6" spans="1:11" ht="15" customHeight="1" x14ac:dyDescent="0.25">
      <c r="A6" s="25"/>
      <c r="B6" s="25"/>
      <c r="C6" s="286"/>
      <c r="D6" s="286"/>
      <c r="E6" s="286"/>
      <c r="F6" s="286"/>
      <c r="G6" s="286"/>
      <c r="H6" s="286"/>
      <c r="I6" s="286"/>
    </row>
    <row r="7" spans="1:11" ht="15" customHeight="1" x14ac:dyDescent="0.25">
      <c r="A7" s="25"/>
      <c r="B7" s="25"/>
      <c r="C7" s="286"/>
      <c r="D7" s="286"/>
      <c r="E7" s="286"/>
      <c r="F7" s="286"/>
      <c r="G7" s="286"/>
      <c r="H7" s="286"/>
      <c r="I7" s="286"/>
    </row>
    <row r="8" spans="1:11" ht="18.75" customHeight="1" x14ac:dyDescent="0.25">
      <c r="A8" s="25"/>
      <c r="B8" s="25"/>
      <c r="C8" s="286"/>
      <c r="D8" s="286"/>
      <c r="E8" s="286"/>
      <c r="F8" s="286"/>
      <c r="G8" s="286"/>
      <c r="H8" s="286"/>
      <c r="I8" s="286"/>
    </row>
    <row r="9" spans="1:11" ht="13.5" customHeight="1" x14ac:dyDescent="0.3">
      <c r="A9" s="25"/>
      <c r="B9" s="25"/>
      <c r="C9" s="43"/>
      <c r="D9" s="43"/>
      <c r="E9" s="43"/>
      <c r="F9" s="43"/>
      <c r="G9" s="43"/>
      <c r="H9" s="43"/>
      <c r="I9" s="43"/>
      <c r="J9" s="80" t="b">
        <v>0</v>
      </c>
    </row>
    <row r="10" spans="1:11" ht="11.25" customHeight="1" thickBot="1" x14ac:dyDescent="0.3"/>
    <row r="11" spans="1:11" ht="21.75" thickBot="1" x14ac:dyDescent="0.35">
      <c r="B11" s="333" t="s">
        <v>265</v>
      </c>
      <c r="C11" s="334"/>
      <c r="D11" s="334"/>
      <c r="E11" s="334"/>
      <c r="F11" s="334"/>
      <c r="G11" s="334"/>
      <c r="H11" s="334"/>
      <c r="I11" s="334"/>
      <c r="J11" s="335"/>
    </row>
    <row r="12" spans="1:11" ht="28.5" customHeight="1" x14ac:dyDescent="0.25">
      <c r="B12" s="186"/>
      <c r="C12" s="161"/>
      <c r="D12" s="163"/>
      <c r="E12" s="271" t="s">
        <v>181</v>
      </c>
      <c r="F12" s="272"/>
      <c r="G12" s="273"/>
      <c r="H12" s="271" t="s">
        <v>182</v>
      </c>
      <c r="I12" s="272"/>
      <c r="J12" s="274"/>
    </row>
    <row r="13" spans="1:11" x14ac:dyDescent="0.25">
      <c r="B13" s="168" t="s">
        <v>119</v>
      </c>
      <c r="C13" s="156"/>
      <c r="D13" s="164"/>
      <c r="E13" s="150"/>
      <c r="F13" s="151"/>
      <c r="G13" s="303"/>
      <c r="H13" s="150"/>
      <c r="I13" s="151"/>
      <c r="J13" s="152"/>
    </row>
    <row r="14" spans="1:11" x14ac:dyDescent="0.25">
      <c r="B14" s="168" t="s">
        <v>117</v>
      </c>
      <c r="C14" s="156"/>
      <c r="D14" s="164"/>
      <c r="E14" s="150"/>
      <c r="F14" s="151"/>
      <c r="G14" s="303"/>
      <c r="H14" s="150"/>
      <c r="I14" s="151"/>
      <c r="J14" s="152"/>
    </row>
    <row r="15" spans="1:11" x14ac:dyDescent="0.25">
      <c r="B15" s="168" t="s">
        <v>118</v>
      </c>
      <c r="C15" s="156"/>
      <c r="D15" s="164"/>
      <c r="E15" s="150"/>
      <c r="F15" s="151"/>
      <c r="G15" s="303"/>
      <c r="H15" s="150"/>
      <c r="I15" s="151"/>
      <c r="J15" s="152"/>
    </row>
    <row r="16" spans="1:11" ht="15" customHeight="1" x14ac:dyDescent="0.25">
      <c r="B16" s="168" t="str">
        <f>IF(OR(H13&lt;&gt;"",H14&lt;&gt;"",H15&lt;&gt;""),"Klient 1 a Klient 2 jsou ve vztahu","")</f>
        <v/>
      </c>
      <c r="C16" s="156"/>
      <c r="D16" s="164"/>
      <c r="E16" s="359"/>
      <c r="F16" s="360"/>
      <c r="G16" s="360"/>
      <c r="H16" s="360"/>
      <c r="I16" s="360"/>
      <c r="J16" s="361"/>
    </row>
    <row r="17" spans="2:10" ht="15" customHeight="1" x14ac:dyDescent="0.25">
      <c r="B17" s="168"/>
      <c r="C17" s="156"/>
      <c r="D17" s="164"/>
      <c r="E17" s="58" t="str">
        <f>IF(E16="jiné","v jakém","")</f>
        <v/>
      </c>
      <c r="F17" s="307"/>
      <c r="G17" s="307"/>
      <c r="H17" s="307"/>
      <c r="I17" s="307"/>
      <c r="J17" s="308"/>
    </row>
    <row r="18" spans="2:10" ht="17.25" x14ac:dyDescent="0.25">
      <c r="B18" s="168" t="s">
        <v>172</v>
      </c>
      <c r="C18" s="156"/>
      <c r="D18" s="164"/>
      <c r="E18" s="227"/>
      <c r="F18" s="142"/>
      <c r="G18" s="143"/>
      <c r="H18" s="227"/>
      <c r="I18" s="142"/>
      <c r="J18" s="234"/>
    </row>
    <row r="19" spans="2:10" x14ac:dyDescent="0.25">
      <c r="B19" s="168" t="s">
        <v>3</v>
      </c>
      <c r="C19" s="156"/>
      <c r="D19" s="164"/>
      <c r="E19" s="227"/>
      <c r="F19" s="142"/>
      <c r="G19" s="143"/>
      <c r="H19" s="296"/>
      <c r="I19" s="297"/>
      <c r="J19" s="298"/>
    </row>
    <row r="20" spans="2:10" x14ac:dyDescent="0.25">
      <c r="B20" s="168" t="s">
        <v>4</v>
      </c>
      <c r="C20" s="156"/>
      <c r="D20" s="164"/>
      <c r="E20" s="227"/>
      <c r="F20" s="142"/>
      <c r="G20" s="143"/>
      <c r="H20" s="227"/>
      <c r="I20" s="142"/>
      <c r="J20" s="234"/>
    </row>
    <row r="21" spans="2:10" ht="15" customHeight="1" x14ac:dyDescent="0.25">
      <c r="B21" s="299"/>
      <c r="C21" s="300"/>
      <c r="D21" s="301"/>
      <c r="E21" s="280" t="str">
        <f>IF(E20="rozvedený/á","došlo k majetkovému vypořádání SJM z předchozího manželství",IF(E20="ženatý/vdaná","zúžené SJM",""))</f>
        <v/>
      </c>
      <c r="F21" s="281"/>
      <c r="G21" s="47"/>
      <c r="H21" s="287" t="str">
        <f>IF(H20="rozvedený/á","došlo k majetkovému vypořádání SJM z předchozího manželství",IF(H20="ženatý/vdaná","zúžené SJM",""))</f>
        <v/>
      </c>
      <c r="I21" s="288"/>
      <c r="J21" s="48"/>
    </row>
    <row r="22" spans="2:10" x14ac:dyDescent="0.25">
      <c r="B22" s="302"/>
      <c r="C22" s="194"/>
      <c r="D22" s="195"/>
      <c r="E22" s="282"/>
      <c r="F22" s="283"/>
      <c r="G22" s="25"/>
      <c r="H22" s="289"/>
      <c r="I22" s="122"/>
      <c r="J22" s="56"/>
    </row>
    <row r="23" spans="2:10" x14ac:dyDescent="0.25">
      <c r="B23" s="242"/>
      <c r="C23" s="243"/>
      <c r="D23" s="244"/>
      <c r="E23" s="284"/>
      <c r="F23" s="285"/>
      <c r="G23" s="19"/>
      <c r="H23" s="290"/>
      <c r="I23" s="291"/>
      <c r="J23" s="49"/>
    </row>
    <row r="24" spans="2:10" x14ac:dyDescent="0.25">
      <c r="B24" s="299" t="s">
        <v>12</v>
      </c>
      <c r="C24" s="300"/>
      <c r="D24" s="301"/>
      <c r="E24" s="292"/>
      <c r="F24" s="293"/>
      <c r="G24" s="294"/>
      <c r="H24" s="292"/>
      <c r="I24" s="293"/>
      <c r="J24" s="295"/>
    </row>
    <row r="25" spans="2:10" x14ac:dyDescent="0.25">
      <c r="B25" s="242" t="s">
        <v>13</v>
      </c>
      <c r="C25" s="243"/>
      <c r="D25" s="244"/>
      <c r="E25" s="251"/>
      <c r="F25" s="252"/>
      <c r="G25" s="253"/>
      <c r="H25" s="251"/>
      <c r="I25" s="252"/>
      <c r="J25" s="254"/>
    </row>
    <row r="26" spans="2:10" ht="15" customHeight="1" x14ac:dyDescent="0.25">
      <c r="B26" s="168"/>
      <c r="C26" s="156"/>
      <c r="D26" s="164"/>
      <c r="E26" s="155"/>
      <c r="F26" s="156"/>
      <c r="G26" s="164"/>
      <c r="H26" s="155"/>
      <c r="I26" s="156"/>
      <c r="J26" s="157"/>
    </row>
    <row r="27" spans="2:10" x14ac:dyDescent="0.25">
      <c r="B27" s="299" t="s">
        <v>14</v>
      </c>
      <c r="C27" s="300"/>
      <c r="D27" s="301"/>
      <c r="E27" s="292"/>
      <c r="F27" s="293"/>
      <c r="G27" s="294"/>
      <c r="H27" s="292"/>
      <c r="I27" s="293"/>
      <c r="J27" s="295"/>
    </row>
    <row r="28" spans="2:10" x14ac:dyDescent="0.25">
      <c r="B28" s="6" t="s">
        <v>156</v>
      </c>
      <c r="D28" s="7"/>
      <c r="E28" s="255"/>
      <c r="F28" s="256"/>
      <c r="G28" s="310"/>
      <c r="H28" s="255"/>
      <c r="I28" s="256"/>
      <c r="J28" s="257"/>
    </row>
    <row r="29" spans="2:10" x14ac:dyDescent="0.25">
      <c r="B29" s="242" t="s">
        <v>176</v>
      </c>
      <c r="C29" s="243"/>
      <c r="D29" s="244"/>
      <c r="E29" s="251"/>
      <c r="F29" s="252"/>
      <c r="G29" s="253"/>
      <c r="H29" s="251"/>
      <c r="I29" s="252"/>
      <c r="J29" s="254"/>
    </row>
    <row r="30" spans="2:10" ht="14.25" customHeight="1" x14ac:dyDescent="0.25">
      <c r="B30" s="168"/>
      <c r="C30" s="156"/>
      <c r="D30" s="164"/>
      <c r="E30" s="155"/>
      <c r="F30" s="156"/>
      <c r="G30" s="164"/>
      <c r="H30" s="155"/>
      <c r="I30" s="156"/>
      <c r="J30" s="157"/>
    </row>
    <row r="31" spans="2:10" ht="16.5" customHeight="1" x14ac:dyDescent="0.25">
      <c r="B31" s="299" t="s">
        <v>173</v>
      </c>
      <c r="C31" s="300"/>
      <c r="D31" s="301"/>
      <c r="E31" s="292"/>
      <c r="F31" s="293"/>
      <c r="G31" s="294"/>
      <c r="H31" s="292"/>
      <c r="I31" s="293"/>
      <c r="J31" s="295"/>
    </row>
    <row r="32" spans="2:10" x14ac:dyDescent="0.25">
      <c r="B32" s="6" t="s">
        <v>156</v>
      </c>
      <c r="D32" s="7"/>
      <c r="E32" s="255"/>
      <c r="F32" s="256"/>
      <c r="G32" s="310"/>
      <c r="H32" s="255"/>
      <c r="I32" s="256"/>
      <c r="J32" s="257"/>
    </row>
    <row r="33" spans="2:10" x14ac:dyDescent="0.25">
      <c r="B33" s="242" t="s">
        <v>176</v>
      </c>
      <c r="C33" s="243"/>
      <c r="D33" s="244"/>
      <c r="E33" s="251"/>
      <c r="F33" s="252"/>
      <c r="G33" s="253"/>
      <c r="H33" s="251"/>
      <c r="I33" s="252"/>
      <c r="J33" s="254"/>
    </row>
    <row r="34" spans="2:10" ht="15" customHeight="1" x14ac:dyDescent="0.25">
      <c r="B34" s="168"/>
      <c r="C34" s="156"/>
      <c r="D34" s="164"/>
      <c r="E34" s="155"/>
      <c r="F34" s="156"/>
      <c r="G34" s="164"/>
      <c r="H34" s="155"/>
      <c r="I34" s="156"/>
      <c r="J34" s="157"/>
    </row>
    <row r="35" spans="2:10" x14ac:dyDescent="0.25">
      <c r="B35" s="299" t="s">
        <v>16</v>
      </c>
      <c r="C35" s="300"/>
      <c r="D35" s="301"/>
      <c r="E35" s="304"/>
      <c r="F35" s="305"/>
      <c r="G35" s="306"/>
      <c r="H35" s="304"/>
      <c r="I35" s="305"/>
      <c r="J35" s="309"/>
    </row>
    <row r="36" spans="2:10" x14ac:dyDescent="0.25">
      <c r="B36" s="242" t="s">
        <v>15</v>
      </c>
      <c r="C36" s="243"/>
      <c r="D36" s="244"/>
      <c r="E36" s="251"/>
      <c r="F36" s="252"/>
      <c r="G36" s="253"/>
      <c r="H36" s="251"/>
      <c r="I36" s="252"/>
      <c r="J36" s="254"/>
    </row>
    <row r="37" spans="2:10" ht="15" customHeight="1" x14ac:dyDescent="0.25">
      <c r="B37" s="168"/>
      <c r="C37" s="156"/>
      <c r="D37" s="164"/>
      <c r="E37" s="155"/>
      <c r="F37" s="156"/>
      <c r="G37" s="164"/>
      <c r="H37" s="155"/>
      <c r="I37" s="156"/>
      <c r="J37" s="157"/>
    </row>
    <row r="38" spans="2:10" x14ac:dyDescent="0.25">
      <c r="B38" s="168" t="s">
        <v>17</v>
      </c>
      <c r="C38" s="156"/>
      <c r="D38" s="164"/>
      <c r="E38" s="227"/>
      <c r="F38" s="142"/>
      <c r="G38" s="143"/>
      <c r="H38" s="227"/>
      <c r="I38" s="142"/>
      <c r="J38" s="234"/>
    </row>
    <row r="39" spans="2:10" ht="15" customHeight="1" x14ac:dyDescent="0.25">
      <c r="B39" s="168"/>
      <c r="C39" s="156"/>
      <c r="D39" s="164"/>
      <c r="E39" s="155"/>
      <c r="F39" s="156"/>
      <c r="G39" s="164"/>
      <c r="H39" s="155"/>
      <c r="I39" s="156"/>
      <c r="J39" s="157"/>
    </row>
    <row r="40" spans="2:10" x14ac:dyDescent="0.25">
      <c r="B40" s="168" t="s">
        <v>24</v>
      </c>
      <c r="C40" s="156"/>
      <c r="D40" s="164"/>
      <c r="E40" s="227"/>
      <c r="F40" s="142"/>
      <c r="G40" s="143"/>
      <c r="H40" s="227"/>
      <c r="I40" s="142"/>
      <c r="J40" s="234"/>
    </row>
    <row r="41" spans="2:10" ht="15" customHeight="1" x14ac:dyDescent="0.25">
      <c r="B41" s="131"/>
      <c r="C41" s="132"/>
      <c r="D41" s="133"/>
      <c r="E41" s="155"/>
      <c r="F41" s="156"/>
      <c r="G41" s="164"/>
      <c r="H41" s="155"/>
      <c r="I41" s="156"/>
      <c r="J41" s="157"/>
    </row>
    <row r="42" spans="2:10" x14ac:dyDescent="0.25">
      <c r="B42" s="168" t="s">
        <v>30</v>
      </c>
      <c r="C42" s="156"/>
      <c r="D42" s="164"/>
      <c r="E42" s="227"/>
      <c r="F42" s="142"/>
      <c r="G42" s="143"/>
      <c r="H42" s="227"/>
      <c r="I42" s="142"/>
      <c r="J42" s="234"/>
    </row>
    <row r="43" spans="2:10" ht="30" customHeight="1" x14ac:dyDescent="0.25">
      <c r="B43" s="245" t="str">
        <f>IF(OR(E42="podnikatel",H42="podnikatel"),"Obor podnikání",IF(OR(E42="příjmy z vlastní společnosti",H42="příjmy z vlastní společnosti",E42="zaměstnání ve vlastní společnosti",H42="zaměstnání ve vlastní společnosti"),"Obor podnikání společnosti",""))</f>
        <v/>
      </c>
      <c r="C43" s="246"/>
      <c r="D43" s="247"/>
      <c r="E43" s="263" t="str">
        <f>IF(AND(OR(E42="podnikatel",E42="příjmy z vlastní společnosti",E42="zaměstnání ve vlastní společnosti"),obory_podnikatele_netisknout!C1=""),"Obor podnikání vyberte na druhém listu",IFERROR(VLOOKUP(obory_podnikatele_netisknout!C1,obory_podnikatele_netisknout!A:C,3,FALSE),""))</f>
        <v/>
      </c>
      <c r="F43" s="188"/>
      <c r="G43" s="189"/>
      <c r="H43" s="263" t="str">
        <f>IF(AND(OR(H42="podnikatel",H42="příjmy z vlastní společnosti",H42="zaměstnání ve vlastní společnosti"),obory_podnikatele_netisknout!C2=""),"Obor podnikání vyberte na druhém listu",IFERROR(VLOOKUP(obory_podnikatele_netisknout!C2,obory_podnikatele_netisknout!A:C,3,FALSE),""))</f>
        <v/>
      </c>
      <c r="I43" s="188"/>
      <c r="J43" s="264"/>
    </row>
    <row r="44" spans="2:10" x14ac:dyDescent="0.25">
      <c r="B44" s="168" t="s">
        <v>40</v>
      </c>
      <c r="C44" s="156"/>
      <c r="D44" s="164"/>
      <c r="E44" s="227"/>
      <c r="F44" s="142"/>
      <c r="G44" s="143"/>
      <c r="H44" s="227"/>
      <c r="I44" s="142"/>
      <c r="J44" s="234"/>
    </row>
    <row r="45" spans="2:10" x14ac:dyDescent="0.25">
      <c r="B45" s="15"/>
      <c r="C45" s="16"/>
      <c r="D45" s="17"/>
      <c r="E45" s="11" t="s">
        <v>124</v>
      </c>
      <c r="F45" s="311"/>
      <c r="G45" s="313"/>
      <c r="H45" t="s">
        <v>124</v>
      </c>
      <c r="I45" s="311"/>
      <c r="J45" s="312"/>
    </row>
    <row r="46" spans="2:10" x14ac:dyDescent="0.25">
      <c r="B46" s="52"/>
      <c r="C46" s="53"/>
      <c r="D46" s="54"/>
      <c r="E46" s="46" t="s">
        <v>125</v>
      </c>
      <c r="F46" s="20"/>
      <c r="G46" s="35"/>
      <c r="H46" s="20" t="s">
        <v>125</v>
      </c>
      <c r="I46" s="20"/>
      <c r="J46" s="36"/>
    </row>
    <row r="47" spans="2:10" x14ac:dyDescent="0.25">
      <c r="B47" s="299" t="s">
        <v>45</v>
      </c>
      <c r="C47" s="300"/>
      <c r="D47" s="301"/>
      <c r="E47" s="317"/>
      <c r="F47" s="318"/>
      <c r="G47" s="319"/>
      <c r="H47" s="317"/>
      <c r="I47" s="318"/>
      <c r="J47" s="329"/>
    </row>
    <row r="48" spans="2:10" x14ac:dyDescent="0.25">
      <c r="B48" s="302" t="s">
        <v>157</v>
      </c>
      <c r="C48" s="194"/>
      <c r="D48" s="195"/>
      <c r="E48" s="255"/>
      <c r="F48" s="256"/>
      <c r="G48" s="310"/>
      <c r="H48" s="255"/>
      <c r="I48" s="256"/>
      <c r="J48" s="257"/>
    </row>
    <row r="49" spans="2:10" x14ac:dyDescent="0.25">
      <c r="B49" s="6" t="s">
        <v>47</v>
      </c>
      <c r="D49" s="7"/>
      <c r="E49" s="314"/>
      <c r="F49" s="315"/>
      <c r="G49" s="316"/>
      <c r="H49" s="314"/>
      <c r="I49" s="315"/>
      <c r="J49" s="325"/>
    </row>
    <row r="50" spans="2:10" x14ac:dyDescent="0.25">
      <c r="B50" s="326" t="s">
        <v>158</v>
      </c>
      <c r="C50" s="327"/>
      <c r="D50" s="328"/>
      <c r="E50" s="251"/>
      <c r="F50" s="252"/>
      <c r="G50" s="253"/>
      <c r="H50" s="251"/>
      <c r="I50" s="252"/>
      <c r="J50" s="254"/>
    </row>
    <row r="51" spans="2:10" x14ac:dyDescent="0.25">
      <c r="B51" s="168"/>
      <c r="C51" s="156"/>
      <c r="D51" s="164"/>
      <c r="E51" s="339"/>
      <c r="F51" s="311"/>
      <c r="G51" s="313"/>
      <c r="H51" s="155"/>
      <c r="I51" s="156"/>
      <c r="J51" s="157"/>
    </row>
    <row r="52" spans="2:10" ht="15" customHeight="1" outlineLevel="1" x14ac:dyDescent="0.25">
      <c r="B52" s="168" t="s">
        <v>192</v>
      </c>
      <c r="C52" s="156"/>
      <c r="D52" s="164"/>
      <c r="E52" s="227"/>
      <c r="F52" s="142"/>
      <c r="G52" s="143"/>
      <c r="H52" s="227"/>
      <c r="I52" s="142"/>
      <c r="J52" s="234"/>
    </row>
    <row r="53" spans="2:10" ht="30" customHeight="1" outlineLevel="1" x14ac:dyDescent="0.25">
      <c r="B53" s="322" t="str">
        <f>IF(OR(E52="podnikatel",H52="podnikatel"),"Obor podnikání",IF(OR(E52="příjmy z vlastní společnosti",H52="příjmy z vlastní společnosti",E52="zaměstnání ve vlastní společnosti",H52="zaměstnání ve vlastní společnosti"),"Obor podnikání společnosti",""))</f>
        <v/>
      </c>
      <c r="C53" s="323"/>
      <c r="D53" s="324"/>
      <c r="E53" s="263" t="str">
        <f>IF(AND(OR(E52="podnikatel",E52="příjmy z vlastní společnosti",E52="zaměstnání ve vlastní společnosti"),obory_podnikatele_netisknout!C4=""),"Obor podnikání vyberte na druhém listu",IFERROR(VLOOKUP(obory_podnikatele_netisknout!C4,obory_podnikatele_netisknout!A:C,3,FALSE),""))</f>
        <v/>
      </c>
      <c r="F53" s="188"/>
      <c r="G53" s="189"/>
      <c r="H53" s="263" t="str">
        <f>IF(AND(OR(H52="podnikatel",H52="příjmy z vlastní společnosti",H52="zaměstnání ve vlastní společnosti"),obory_podnikatele_netisknout!C5=""),"Obor podnikání vyberte na druhém listu",IFERROR(VLOOKUP(obory_podnikatele_netisknout!C5,obory_podnikatele_netisknout!A:C,3,FALSE),""))</f>
        <v/>
      </c>
      <c r="I53" s="188"/>
      <c r="J53" s="264"/>
    </row>
    <row r="54" spans="2:10" ht="15" customHeight="1" outlineLevel="1" x14ac:dyDescent="0.25">
      <c r="B54" s="168" t="s">
        <v>193</v>
      </c>
      <c r="C54" s="156"/>
      <c r="D54" s="164"/>
      <c r="E54" s="227"/>
      <c r="F54" s="142"/>
      <c r="G54" s="143"/>
      <c r="H54" s="227"/>
      <c r="I54" s="142"/>
      <c r="J54" s="234"/>
    </row>
    <row r="55" spans="2:10" ht="15" customHeight="1" outlineLevel="1" x14ac:dyDescent="0.25">
      <c r="B55" s="15"/>
      <c r="C55" s="16"/>
      <c r="D55" s="17"/>
      <c r="E55" s="11" t="s">
        <v>124</v>
      </c>
      <c r="F55" s="311"/>
      <c r="G55" s="313"/>
      <c r="H55" t="s">
        <v>124</v>
      </c>
      <c r="I55" s="311"/>
      <c r="J55" s="312"/>
    </row>
    <row r="56" spans="2:10" ht="15" customHeight="1" outlineLevel="1" x14ac:dyDescent="0.25">
      <c r="B56" s="52"/>
      <c r="C56" s="53"/>
      <c r="D56" s="54"/>
      <c r="E56" s="46" t="s">
        <v>125</v>
      </c>
      <c r="F56" s="20"/>
      <c r="G56" s="35"/>
      <c r="H56" s="20" t="s">
        <v>125</v>
      </c>
      <c r="I56" s="20"/>
      <c r="J56" s="36"/>
    </row>
    <row r="57" spans="2:10" ht="15" customHeight="1" outlineLevel="1" x14ac:dyDescent="0.25">
      <c r="B57" s="299" t="s">
        <v>194</v>
      </c>
      <c r="C57" s="300"/>
      <c r="D57" s="301"/>
      <c r="E57" s="317"/>
      <c r="F57" s="318"/>
      <c r="G57" s="319"/>
      <c r="H57" s="317"/>
      <c r="I57" s="318"/>
      <c r="J57" s="329"/>
    </row>
    <row r="58" spans="2:10" ht="15" customHeight="1" outlineLevel="1" x14ac:dyDescent="0.25">
      <c r="B58" s="302" t="s">
        <v>157</v>
      </c>
      <c r="C58" s="194"/>
      <c r="D58" s="195"/>
      <c r="E58" s="255"/>
      <c r="F58" s="256"/>
      <c r="G58" s="310"/>
      <c r="H58" s="255"/>
      <c r="I58" s="256"/>
      <c r="J58" s="257"/>
    </row>
    <row r="59" spans="2:10" ht="15" customHeight="1" outlineLevel="1" x14ac:dyDescent="0.25">
      <c r="B59" s="6" t="s">
        <v>47</v>
      </c>
      <c r="D59" s="7"/>
      <c r="E59" s="314"/>
      <c r="F59" s="315"/>
      <c r="G59" s="316"/>
      <c r="H59" s="314"/>
      <c r="I59" s="315"/>
      <c r="J59" s="325"/>
    </row>
    <row r="60" spans="2:10" ht="15" customHeight="1" outlineLevel="1" x14ac:dyDescent="0.25">
      <c r="B60" s="326" t="s">
        <v>158</v>
      </c>
      <c r="C60" s="327"/>
      <c r="D60" s="328"/>
      <c r="E60" s="251"/>
      <c r="F60" s="252"/>
      <c r="G60" s="253"/>
      <c r="H60" s="251"/>
      <c r="I60" s="252"/>
      <c r="J60" s="254"/>
    </row>
    <row r="61" spans="2:10" ht="15" customHeight="1" outlineLevel="1" x14ac:dyDescent="0.25">
      <c r="B61" s="168"/>
      <c r="C61" s="156"/>
      <c r="D61" s="164"/>
      <c r="E61" s="155"/>
      <c r="F61" s="156"/>
      <c r="G61" s="164"/>
      <c r="H61" s="155"/>
      <c r="I61" s="156"/>
      <c r="J61" s="157"/>
    </row>
    <row r="62" spans="2:10" x14ac:dyDescent="0.25">
      <c r="B62" s="168" t="s">
        <v>46</v>
      </c>
      <c r="C62" s="156"/>
      <c r="D62" s="164"/>
      <c r="E62" s="51"/>
      <c r="F62" s="44" t="s">
        <v>47</v>
      </c>
      <c r="G62" s="23"/>
      <c r="H62" s="50"/>
      <c r="I62" s="20" t="s">
        <v>47</v>
      </c>
      <c r="J62" s="24"/>
    </row>
    <row r="63" spans="2:10" ht="15" customHeight="1" x14ac:dyDescent="0.25">
      <c r="B63" s="131" t="str">
        <f>IFERROR(IF(VLOOKUP(#REF!,'pomocny sesit'!B77:C94,2,FALSE)=1,"Doplň výhled podnikání na 3 roky"," ")," ")</f>
        <v xml:space="preserve"> </v>
      </c>
      <c r="C63" s="132"/>
      <c r="D63" s="133"/>
      <c r="E63" s="20"/>
      <c r="F63" s="20"/>
      <c r="G63" s="27"/>
      <c r="H63" s="46"/>
      <c r="I63" s="20"/>
      <c r="J63" s="45"/>
    </row>
    <row r="64" spans="2:10" ht="15" customHeight="1" x14ac:dyDescent="0.25">
      <c r="B64" s="168" t="s">
        <v>48</v>
      </c>
      <c r="C64" s="156"/>
      <c r="D64" s="164"/>
      <c r="E64" s="51"/>
      <c r="F64" s="132"/>
      <c r="G64" s="133"/>
      <c r="H64" s="50"/>
      <c r="I64" s="156"/>
      <c r="J64" s="157"/>
    </row>
    <row r="65" spans="2:10" x14ac:dyDescent="0.25">
      <c r="B65" s="168" t="s">
        <v>49</v>
      </c>
      <c r="C65" s="156"/>
      <c r="D65" s="164"/>
      <c r="E65" s="227"/>
      <c r="F65" s="142"/>
      <c r="G65" s="143"/>
      <c r="H65" s="227"/>
      <c r="I65" s="142"/>
      <c r="J65" s="234"/>
    </row>
    <row r="66" spans="2:10" x14ac:dyDescent="0.25">
      <c r="B66" s="168" t="s">
        <v>50</v>
      </c>
      <c r="C66" s="156"/>
      <c r="D66" s="164"/>
      <c r="E66" s="227"/>
      <c r="F66" s="142"/>
      <c r="G66" s="20"/>
      <c r="H66" s="227"/>
      <c r="I66" s="142"/>
      <c r="J66" s="45"/>
    </row>
    <row r="67" spans="2:10" ht="15.75" thickBot="1" x14ac:dyDescent="0.3">
      <c r="B67" s="362"/>
      <c r="C67" s="363"/>
      <c r="D67" s="364"/>
      <c r="E67" s="258"/>
      <c r="F67" s="259"/>
      <c r="G67" s="260"/>
      <c r="H67" s="261"/>
      <c r="I67" s="225"/>
      <c r="J67" s="262"/>
    </row>
    <row r="68" spans="2:10" ht="14.25" customHeight="1" x14ac:dyDescent="0.25"/>
    <row r="69" spans="2:10" ht="0.75" customHeight="1" thickBot="1" x14ac:dyDescent="0.35">
      <c r="D69" s="1"/>
    </row>
    <row r="70" spans="2:10" ht="24" customHeight="1" thickBot="1" x14ac:dyDescent="0.35">
      <c r="B70" s="170" t="s">
        <v>53</v>
      </c>
      <c r="C70" s="171"/>
      <c r="D70" s="171"/>
      <c r="E70" s="171"/>
      <c r="F70" s="171"/>
      <c r="G70" s="171"/>
      <c r="H70" s="171"/>
      <c r="I70" s="171"/>
      <c r="J70" s="172"/>
    </row>
    <row r="71" spans="2:10" ht="15.75" thickBot="1" x14ac:dyDescent="0.3">
      <c r="B71" s="278" t="s">
        <v>73</v>
      </c>
      <c r="C71" s="276"/>
      <c r="D71" s="276"/>
      <c r="E71" s="276"/>
      <c r="F71" s="276"/>
      <c r="G71" s="279"/>
      <c r="H71" s="275" t="s">
        <v>189</v>
      </c>
      <c r="I71" s="276"/>
      <c r="J71" s="277"/>
    </row>
    <row r="72" spans="2:10" x14ac:dyDescent="0.25">
      <c r="B72" s="186" t="s">
        <v>54</v>
      </c>
      <c r="C72" s="161"/>
      <c r="D72" s="161"/>
      <c r="E72" s="161"/>
      <c r="F72" s="161"/>
      <c r="G72" s="163"/>
      <c r="H72" s="330"/>
      <c r="I72" s="331"/>
      <c r="J72" s="332"/>
    </row>
    <row r="73" spans="2:10" x14ac:dyDescent="0.25">
      <c r="B73" s="168" t="s">
        <v>55</v>
      </c>
      <c r="C73" s="156"/>
      <c r="D73" s="156"/>
      <c r="E73" s="156"/>
      <c r="F73" s="156"/>
      <c r="G73" s="164"/>
      <c r="H73" s="231"/>
      <c r="I73" s="232"/>
      <c r="J73" s="237"/>
    </row>
    <row r="74" spans="2:10" x14ac:dyDescent="0.25">
      <c r="B74" s="168" t="s">
        <v>56</v>
      </c>
      <c r="C74" s="156"/>
      <c r="D74" s="156"/>
      <c r="E74" s="156"/>
      <c r="F74" s="156"/>
      <c r="G74" s="164"/>
      <c r="H74" s="231"/>
      <c r="I74" s="232"/>
      <c r="J74" s="237"/>
    </row>
    <row r="75" spans="2:10" x14ac:dyDescent="0.25">
      <c r="B75" s="168" t="s">
        <v>57</v>
      </c>
      <c r="C75" s="156"/>
      <c r="D75" s="156"/>
      <c r="E75" s="156"/>
      <c r="F75" s="156"/>
      <c r="G75" s="164"/>
      <c r="H75" s="231"/>
      <c r="I75" s="232"/>
      <c r="J75" s="237"/>
    </row>
    <row r="76" spans="2:10" x14ac:dyDescent="0.25">
      <c r="B76" s="265" t="s">
        <v>120</v>
      </c>
      <c r="C76" s="266"/>
      <c r="D76" s="266"/>
      <c r="E76" s="266"/>
      <c r="F76" s="266"/>
      <c r="G76" s="267"/>
      <c r="H76" s="218"/>
      <c r="I76" s="219"/>
      <c r="J76" s="220"/>
    </row>
    <row r="77" spans="2:10" ht="15" customHeight="1" x14ac:dyDescent="0.25">
      <c r="B77" s="268"/>
      <c r="C77" s="269"/>
      <c r="D77" s="269"/>
      <c r="E77" s="269"/>
      <c r="F77" s="269"/>
      <c r="G77" s="270"/>
      <c r="H77" s="248"/>
      <c r="I77" s="249"/>
      <c r="J77" s="250"/>
    </row>
    <row r="78" spans="2:10" ht="15" customHeight="1" x14ac:dyDescent="0.25">
      <c r="B78" s="265" t="s">
        <v>58</v>
      </c>
      <c r="C78" s="266"/>
      <c r="D78" s="266"/>
      <c r="E78" s="266"/>
      <c r="F78" s="266"/>
      <c r="G78" s="267"/>
      <c r="H78" s="218"/>
      <c r="I78" s="219"/>
      <c r="J78" s="220"/>
    </row>
    <row r="79" spans="2:10" ht="15" customHeight="1" x14ac:dyDescent="0.25">
      <c r="B79" s="268"/>
      <c r="C79" s="269"/>
      <c r="D79" s="269"/>
      <c r="E79" s="269"/>
      <c r="F79" s="269"/>
      <c r="G79" s="270"/>
      <c r="H79" s="248"/>
      <c r="I79" s="249"/>
      <c r="J79" s="250"/>
    </row>
    <row r="80" spans="2:10" ht="17.25" x14ac:dyDescent="0.25">
      <c r="B80" s="168" t="s">
        <v>174</v>
      </c>
      <c r="C80" s="156"/>
      <c r="D80" s="156"/>
      <c r="E80" s="156"/>
      <c r="F80" s="156"/>
      <c r="G80" s="164"/>
      <c r="H80" s="231"/>
      <c r="I80" s="232"/>
      <c r="J80" s="237"/>
    </row>
    <row r="81" spans="2:10" x14ac:dyDescent="0.25">
      <c r="B81" s="168"/>
      <c r="C81" s="156"/>
      <c r="D81" s="156"/>
      <c r="E81" s="156"/>
      <c r="F81" s="156"/>
      <c r="G81" s="164"/>
      <c r="H81" s="214"/>
      <c r="I81" s="215"/>
      <c r="J81" s="216"/>
    </row>
    <row r="82" spans="2:10" x14ac:dyDescent="0.25">
      <c r="B82" s="168" t="s">
        <v>59</v>
      </c>
      <c r="C82" s="156"/>
      <c r="D82" s="156"/>
      <c r="E82" s="156"/>
      <c r="F82" s="156"/>
      <c r="G82" s="164"/>
      <c r="H82" s="231"/>
      <c r="I82" s="232"/>
      <c r="J82" s="237"/>
    </row>
    <row r="83" spans="2:10" x14ac:dyDescent="0.25">
      <c r="B83" s="168" t="s">
        <v>60</v>
      </c>
      <c r="C83" s="156"/>
      <c r="D83" s="156"/>
      <c r="E83" s="156"/>
      <c r="F83" s="156"/>
      <c r="G83" s="164"/>
      <c r="H83" s="231"/>
      <c r="I83" s="232"/>
      <c r="J83" s="237"/>
    </row>
    <row r="84" spans="2:10" x14ac:dyDescent="0.25">
      <c r="B84" s="168"/>
      <c r="C84" s="156"/>
      <c r="D84" s="156"/>
      <c r="E84" s="156"/>
      <c r="F84" s="156"/>
      <c r="G84" s="164"/>
      <c r="H84" s="214"/>
      <c r="I84" s="215"/>
      <c r="J84" s="216"/>
    </row>
    <row r="85" spans="2:10" x14ac:dyDescent="0.25">
      <c r="B85" s="357" t="s">
        <v>126</v>
      </c>
      <c r="C85" s="358"/>
      <c r="D85" s="358"/>
      <c r="E85" s="320"/>
      <c r="F85" s="320"/>
      <c r="G85" s="321"/>
      <c r="H85" s="218"/>
      <c r="I85" s="219"/>
      <c r="J85" s="220"/>
    </row>
    <row r="86" spans="2:10" ht="15.75" thickBot="1" x14ac:dyDescent="0.3">
      <c r="B86" s="355"/>
      <c r="C86" s="337"/>
      <c r="D86" s="337"/>
      <c r="E86" s="337"/>
      <c r="F86" s="337"/>
      <c r="G86" s="356"/>
      <c r="H86" s="221"/>
      <c r="I86" s="222"/>
      <c r="J86" s="223"/>
    </row>
    <row r="88" spans="2:10" ht="15.75" thickBot="1" x14ac:dyDescent="0.3"/>
    <row r="89" spans="2:10" ht="13.5" customHeight="1" x14ac:dyDescent="0.25">
      <c r="B89" s="186" t="s">
        <v>198</v>
      </c>
      <c r="C89" s="161"/>
      <c r="D89" s="163"/>
      <c r="E89" s="204"/>
      <c r="F89" s="205"/>
      <c r="G89" s="205"/>
      <c r="H89" s="205"/>
      <c r="I89" s="161"/>
      <c r="J89" s="162"/>
    </row>
    <row r="90" spans="2:10" x14ac:dyDescent="0.25">
      <c r="B90" s="168"/>
      <c r="C90" s="156"/>
      <c r="D90" s="164"/>
      <c r="E90" s="155"/>
      <c r="F90" s="156"/>
      <c r="G90" s="156"/>
      <c r="H90" s="156"/>
      <c r="I90" s="156"/>
      <c r="J90" s="157"/>
    </row>
    <row r="91" spans="2:10" x14ac:dyDescent="0.25">
      <c r="B91" s="168" t="s">
        <v>506</v>
      </c>
      <c r="C91" s="156"/>
      <c r="D91" s="164"/>
      <c r="E91" s="227"/>
      <c r="F91" s="142"/>
      <c r="G91" s="142"/>
      <c r="H91" s="142"/>
      <c r="I91" s="156"/>
      <c r="J91" s="157"/>
    </row>
    <row r="92" spans="2:10" ht="31.5" customHeight="1" x14ac:dyDescent="0.25">
      <c r="B92" s="206" t="s">
        <v>201</v>
      </c>
      <c r="C92" s="207"/>
      <c r="D92" s="208"/>
      <c r="E92" s="209"/>
      <c r="F92" s="210"/>
      <c r="G92" s="210"/>
      <c r="H92" s="210"/>
      <c r="I92" s="20"/>
      <c r="J92" s="45"/>
    </row>
    <row r="93" spans="2:10" ht="15" customHeight="1" x14ac:dyDescent="0.25">
      <c r="B93" s="168"/>
      <c r="C93" s="156"/>
      <c r="D93" s="164"/>
      <c r="E93" s="46"/>
      <c r="F93" s="20"/>
      <c r="G93" s="20"/>
      <c r="H93" s="20"/>
      <c r="I93" s="20"/>
      <c r="J93" s="45"/>
    </row>
    <row r="94" spans="2:10" ht="17.25" x14ac:dyDescent="0.25">
      <c r="B94" s="168" t="s">
        <v>503</v>
      </c>
      <c r="C94" s="156"/>
      <c r="D94" s="164"/>
      <c r="E94" s="227"/>
      <c r="F94" s="142"/>
      <c r="G94" s="142"/>
      <c r="H94" s="142"/>
      <c r="I94" s="156"/>
      <c r="J94" s="157"/>
    </row>
    <row r="95" spans="2:10" x14ac:dyDescent="0.25">
      <c r="B95" s="168" t="s">
        <v>68</v>
      </c>
      <c r="C95" s="156"/>
      <c r="D95" s="164"/>
      <c r="E95" s="228"/>
      <c r="F95" s="229"/>
      <c r="G95" s="229"/>
      <c r="H95" s="229"/>
      <c r="I95" s="229"/>
      <c r="J95" s="230"/>
    </row>
    <row r="96" spans="2:10" x14ac:dyDescent="0.25">
      <c r="B96" s="299"/>
      <c r="C96" s="300"/>
      <c r="D96" s="301"/>
      <c r="E96" s="350"/>
      <c r="F96" s="300"/>
      <c r="G96" s="300"/>
      <c r="H96" s="300"/>
      <c r="I96" s="300"/>
      <c r="J96" s="351"/>
    </row>
    <row r="97" spans="2:10" ht="11.25" customHeight="1" x14ac:dyDescent="0.25">
      <c r="B97" s="341" t="s">
        <v>74</v>
      </c>
      <c r="C97" s="342"/>
      <c r="D97" s="343"/>
      <c r="E97" s="352"/>
      <c r="F97" s="243"/>
      <c r="G97" s="243"/>
      <c r="H97" s="243"/>
      <c r="I97" s="243"/>
      <c r="J97" s="353"/>
    </row>
    <row r="98" spans="2:10" ht="17.25" x14ac:dyDescent="0.25">
      <c r="B98" s="168" t="s">
        <v>202</v>
      </c>
      <c r="C98" s="156"/>
      <c r="D98" s="164"/>
      <c r="E98" s="28"/>
      <c r="F98" s="169"/>
      <c r="G98" s="169"/>
      <c r="H98" s="169"/>
      <c r="I98" s="169"/>
      <c r="J98" s="217"/>
    </row>
    <row r="99" spans="2:10" x14ac:dyDescent="0.25">
      <c r="B99" s="168"/>
      <c r="C99" s="156"/>
      <c r="D99" s="164"/>
      <c r="E99" s="155"/>
      <c r="F99" s="156"/>
      <c r="G99" s="156"/>
      <c r="H99" s="156"/>
      <c r="I99" s="156"/>
      <c r="J99" s="157"/>
    </row>
    <row r="100" spans="2:10" x14ac:dyDescent="0.25">
      <c r="B100" s="26" t="s">
        <v>84</v>
      </c>
      <c r="C100" s="20"/>
      <c r="D100" s="27"/>
      <c r="E100" s="28"/>
      <c r="F100" s="20"/>
      <c r="G100" s="20" t="s">
        <v>75</v>
      </c>
      <c r="H100" s="20"/>
      <c r="I100" s="57"/>
      <c r="J100" s="45"/>
    </row>
    <row r="101" spans="2:10" ht="15.75" thickBot="1" x14ac:dyDescent="0.3">
      <c r="B101" s="224"/>
      <c r="C101" s="225"/>
      <c r="D101" s="226"/>
      <c r="E101" s="261"/>
      <c r="F101" s="225"/>
      <c r="G101" s="225"/>
      <c r="H101" s="225"/>
      <c r="I101" s="225"/>
      <c r="J101" s="262"/>
    </row>
    <row r="103" spans="2:10" ht="15.75" thickBot="1" x14ac:dyDescent="0.3"/>
    <row r="104" spans="2:10" ht="18.75" customHeight="1" thickBot="1" x14ac:dyDescent="0.35">
      <c r="B104" s="170" t="s">
        <v>79</v>
      </c>
      <c r="C104" s="171"/>
      <c r="D104" s="171"/>
      <c r="E104" s="171"/>
      <c r="F104" s="171"/>
      <c r="G104" s="171"/>
      <c r="H104" s="171"/>
      <c r="I104" s="171"/>
      <c r="J104" s="172"/>
    </row>
    <row r="105" spans="2:10" x14ac:dyDescent="0.25">
      <c r="B105" s="190" t="s">
        <v>504</v>
      </c>
      <c r="C105" s="191"/>
      <c r="D105" s="192"/>
      <c r="E105" s="204"/>
      <c r="F105" s="205"/>
      <c r="G105" s="205"/>
      <c r="H105" s="205"/>
      <c r="I105" s="161"/>
      <c r="J105" s="162"/>
    </row>
    <row r="106" spans="2:10" ht="15" customHeight="1" x14ac:dyDescent="0.25">
      <c r="B106" s="187" t="s">
        <v>159</v>
      </c>
      <c r="C106" s="188"/>
      <c r="D106" s="189"/>
      <c r="E106" s="150"/>
      <c r="F106" s="151"/>
      <c r="G106" s="151"/>
      <c r="H106" s="151"/>
      <c r="I106" s="151"/>
      <c r="J106" s="152"/>
    </row>
    <row r="107" spans="2:10" ht="15" customHeight="1" x14ac:dyDescent="0.25">
      <c r="B107" s="187" t="s">
        <v>160</v>
      </c>
      <c r="C107" s="188"/>
      <c r="D107" s="189"/>
      <c r="E107" s="150"/>
      <c r="F107" s="151"/>
      <c r="G107" s="151"/>
      <c r="H107" s="151"/>
      <c r="I107" s="151"/>
      <c r="J107" s="152"/>
    </row>
    <row r="108" spans="2:10" ht="15" customHeight="1" x14ac:dyDescent="0.25">
      <c r="B108" s="168"/>
      <c r="C108" s="156"/>
      <c r="D108" s="164"/>
      <c r="E108" s="155"/>
      <c r="F108" s="156"/>
      <c r="G108" s="156"/>
      <c r="H108" s="156"/>
      <c r="I108" s="156"/>
      <c r="J108" s="157"/>
    </row>
    <row r="109" spans="2:10" x14ac:dyDescent="0.25">
      <c r="B109" s="168" t="s">
        <v>80</v>
      </c>
      <c r="C109" s="156"/>
      <c r="D109" s="164"/>
      <c r="E109" s="227"/>
      <c r="F109" s="142"/>
      <c r="G109" s="142"/>
      <c r="H109" s="142"/>
      <c r="I109" s="156"/>
      <c r="J109" s="157"/>
    </row>
    <row r="110" spans="2:10" x14ac:dyDescent="0.25">
      <c r="B110" s="168"/>
      <c r="C110" s="156"/>
      <c r="D110" s="164"/>
      <c r="E110" s="155"/>
      <c r="F110" s="156"/>
      <c r="G110" s="156"/>
      <c r="H110" s="156"/>
      <c r="I110" s="156"/>
      <c r="J110" s="157"/>
    </row>
    <row r="111" spans="2:10" x14ac:dyDescent="0.25">
      <c r="B111" s="131" t="s">
        <v>199</v>
      </c>
      <c r="C111" s="132"/>
      <c r="D111" s="133"/>
      <c r="E111" s="134"/>
      <c r="F111" s="135"/>
      <c r="G111" s="135"/>
      <c r="H111" s="135"/>
      <c r="I111" s="135"/>
      <c r="J111" s="136"/>
    </row>
    <row r="112" spans="2:10" ht="17.25" x14ac:dyDescent="0.25">
      <c r="B112" s="168" t="s">
        <v>203</v>
      </c>
      <c r="C112" s="156"/>
      <c r="D112" s="164"/>
      <c r="E112" s="134"/>
      <c r="F112" s="135"/>
      <c r="G112" s="135"/>
      <c r="H112" s="135"/>
      <c r="I112" s="135"/>
      <c r="J112" s="136"/>
    </row>
    <row r="113" spans="2:10" x14ac:dyDescent="0.25">
      <c r="B113" s="168"/>
      <c r="C113" s="156"/>
      <c r="D113" s="164"/>
      <c r="E113" s="155"/>
      <c r="F113" s="156"/>
      <c r="G113" s="156"/>
      <c r="H113" s="156"/>
      <c r="I113" s="156"/>
      <c r="J113" s="157"/>
    </row>
    <row r="114" spans="2:10" x14ac:dyDescent="0.25">
      <c r="B114" s="168" t="s">
        <v>83</v>
      </c>
      <c r="C114" s="156"/>
      <c r="D114" s="164"/>
      <c r="E114" s="28"/>
      <c r="F114" s="169" t="s">
        <v>85</v>
      </c>
      <c r="G114" s="169"/>
      <c r="H114" s="169"/>
      <c r="I114" s="135"/>
      <c r="J114" s="136"/>
    </row>
    <row r="115" spans="2:10" x14ac:dyDescent="0.25">
      <c r="B115" s="168"/>
      <c r="C115" s="156"/>
      <c r="D115" s="164"/>
      <c r="E115" s="155"/>
      <c r="F115" s="156"/>
      <c r="G115" s="156"/>
      <c r="H115" s="156"/>
      <c r="I115" s="156"/>
      <c r="J115" s="157"/>
    </row>
    <row r="116" spans="2:10" x14ac:dyDescent="0.25">
      <c r="B116" s="6"/>
      <c r="D116" s="7"/>
      <c r="E116" s="292"/>
      <c r="F116" s="293"/>
      <c r="G116" s="293"/>
      <c r="H116" s="293"/>
      <c r="I116" s="293"/>
      <c r="J116" s="295"/>
    </row>
    <row r="117" spans="2:10" x14ac:dyDescent="0.25">
      <c r="B117" s="344" t="s">
        <v>175</v>
      </c>
      <c r="C117" s="345"/>
      <c r="D117" s="346"/>
      <c r="E117" s="255"/>
      <c r="F117" s="256"/>
      <c r="G117" s="256"/>
      <c r="H117" s="256"/>
      <c r="I117" s="256"/>
      <c r="J117" s="257"/>
    </row>
    <row r="118" spans="2:10" ht="15.75" customHeight="1" x14ac:dyDescent="0.25">
      <c r="B118" s="344"/>
      <c r="C118" s="345"/>
      <c r="D118" s="346"/>
      <c r="E118" s="255"/>
      <c r="F118" s="256"/>
      <c r="G118" s="256"/>
      <c r="H118" s="256"/>
      <c r="I118" s="256"/>
      <c r="J118" s="257"/>
    </row>
    <row r="119" spans="2:10" x14ac:dyDescent="0.25">
      <c r="B119" s="344"/>
      <c r="C119" s="345"/>
      <c r="D119" s="346"/>
      <c r="E119" s="255"/>
      <c r="F119" s="256"/>
      <c r="G119" s="256"/>
      <c r="H119" s="256"/>
      <c r="I119" s="256"/>
      <c r="J119" s="257"/>
    </row>
    <row r="120" spans="2:10" ht="15" customHeight="1" x14ac:dyDescent="0.25">
      <c r="B120" s="344"/>
      <c r="C120" s="345"/>
      <c r="D120" s="346"/>
      <c r="E120" s="255"/>
      <c r="F120" s="256"/>
      <c r="G120" s="256"/>
      <c r="H120" s="256"/>
      <c r="I120" s="256"/>
      <c r="J120" s="257"/>
    </row>
    <row r="121" spans="2:10" ht="15" customHeight="1" x14ac:dyDescent="0.25">
      <c r="B121" s="344"/>
      <c r="C121" s="345"/>
      <c r="D121" s="346"/>
      <c r="E121" s="255"/>
      <c r="F121" s="256"/>
      <c r="G121" s="256"/>
      <c r="H121" s="256"/>
      <c r="I121" s="256"/>
      <c r="J121" s="257"/>
    </row>
    <row r="122" spans="2:10" x14ac:dyDescent="0.25">
      <c r="B122" s="344"/>
      <c r="C122" s="345"/>
      <c r="D122" s="346"/>
      <c r="E122" s="255"/>
      <c r="F122" s="256"/>
      <c r="G122" s="256"/>
      <c r="H122" s="256"/>
      <c r="I122" s="256"/>
      <c r="J122" s="257"/>
    </row>
    <row r="123" spans="2:10" x14ac:dyDescent="0.25">
      <c r="B123" s="344"/>
      <c r="C123" s="345"/>
      <c r="D123" s="346"/>
      <c r="E123" s="255"/>
      <c r="F123" s="256"/>
      <c r="G123" s="256"/>
      <c r="H123" s="256"/>
      <c r="I123" s="256"/>
      <c r="J123" s="257"/>
    </row>
    <row r="124" spans="2:10" ht="15.75" thickBot="1" x14ac:dyDescent="0.3">
      <c r="B124" s="347"/>
      <c r="C124" s="348"/>
      <c r="D124" s="349"/>
      <c r="E124" s="336"/>
      <c r="F124" s="337"/>
      <c r="G124" s="337"/>
      <c r="H124" s="337"/>
      <c r="I124" s="337"/>
      <c r="J124" s="338"/>
    </row>
    <row r="126" spans="2:10" x14ac:dyDescent="0.25">
      <c r="B126" s="155" t="s">
        <v>114</v>
      </c>
      <c r="C126" s="156"/>
      <c r="D126" s="156"/>
      <c r="E126" s="156"/>
      <c r="F126" s="164"/>
      <c r="G126" s="20"/>
      <c r="H126" s="22"/>
      <c r="I126" s="156"/>
      <c r="J126" s="164"/>
    </row>
    <row r="127" spans="2:10" x14ac:dyDescent="0.25">
      <c r="B127" s="155" t="s">
        <v>115</v>
      </c>
      <c r="C127" s="156"/>
      <c r="D127" s="156"/>
      <c r="E127" s="156"/>
      <c r="F127" s="164"/>
      <c r="G127" s="19"/>
      <c r="H127" s="21"/>
      <c r="I127" s="156"/>
      <c r="J127" s="164"/>
    </row>
    <row r="128" spans="2:10" ht="15.75" thickBot="1" x14ac:dyDescent="0.3"/>
    <row r="129" spans="2:10" ht="19.5" outlineLevel="3" thickBot="1" x14ac:dyDescent="0.35">
      <c r="B129" s="170" t="s">
        <v>116</v>
      </c>
      <c r="C129" s="171"/>
      <c r="D129" s="171"/>
      <c r="E129" s="171"/>
      <c r="F129" s="171"/>
      <c r="G129" s="171"/>
      <c r="H129" s="171"/>
      <c r="I129" s="171"/>
      <c r="J129" s="172"/>
    </row>
    <row r="130" spans="2:10" ht="15" customHeight="1" outlineLevel="3" x14ac:dyDescent="0.25">
      <c r="B130" s="190" t="s">
        <v>504</v>
      </c>
      <c r="C130" s="191"/>
      <c r="D130" s="192"/>
      <c r="E130" s="204"/>
      <c r="F130" s="205"/>
      <c r="G130" s="205"/>
      <c r="H130" s="205"/>
      <c r="I130" s="161"/>
      <c r="J130" s="162"/>
    </row>
    <row r="131" spans="2:10" ht="15" customHeight="1" outlineLevel="3" x14ac:dyDescent="0.25">
      <c r="B131" s="187" t="s">
        <v>159</v>
      </c>
      <c r="C131" s="188"/>
      <c r="D131" s="189"/>
      <c r="E131" s="150"/>
      <c r="F131" s="151"/>
      <c r="G131" s="151"/>
      <c r="H131" s="151"/>
      <c r="I131" s="151"/>
      <c r="J131" s="152"/>
    </row>
    <row r="132" spans="2:10" outlineLevel="3" x14ac:dyDescent="0.25">
      <c r="B132" s="187" t="s">
        <v>160</v>
      </c>
      <c r="C132" s="188"/>
      <c r="D132" s="189"/>
      <c r="E132" s="150"/>
      <c r="F132" s="151"/>
      <c r="G132" s="151"/>
      <c r="H132" s="151"/>
      <c r="I132" s="151"/>
      <c r="J132" s="152"/>
    </row>
    <row r="133" spans="2:10" ht="15" customHeight="1" outlineLevel="3" x14ac:dyDescent="0.25">
      <c r="B133" s="168"/>
      <c r="C133" s="156"/>
      <c r="D133" s="164"/>
      <c r="E133" s="155"/>
      <c r="F133" s="156"/>
      <c r="G133" s="156"/>
      <c r="H133" s="156"/>
      <c r="I133" s="156"/>
      <c r="J133" s="157"/>
    </row>
    <row r="134" spans="2:10" outlineLevel="3" x14ac:dyDescent="0.25">
      <c r="B134" s="168" t="s">
        <v>80</v>
      </c>
      <c r="C134" s="156"/>
      <c r="D134" s="164"/>
      <c r="E134" s="227"/>
      <c r="F134" s="142"/>
      <c r="G134" s="142"/>
      <c r="H134" s="142"/>
      <c r="I134" s="156"/>
      <c r="J134" s="157"/>
    </row>
    <row r="135" spans="2:10" outlineLevel="3" x14ac:dyDescent="0.25">
      <c r="B135" s="168"/>
      <c r="C135" s="156"/>
      <c r="D135" s="164"/>
      <c r="E135" s="155"/>
      <c r="F135" s="156"/>
      <c r="G135" s="156"/>
      <c r="H135" s="156"/>
      <c r="I135" s="156"/>
      <c r="J135" s="157"/>
    </row>
    <row r="136" spans="2:10" outlineLevel="3" x14ac:dyDescent="0.25">
      <c r="B136" s="131" t="s">
        <v>199</v>
      </c>
      <c r="C136" s="132"/>
      <c r="D136" s="133"/>
      <c r="E136" s="134"/>
      <c r="F136" s="135"/>
      <c r="G136" s="135"/>
      <c r="H136" s="135"/>
      <c r="I136" s="135"/>
      <c r="J136" s="136"/>
    </row>
    <row r="137" spans="2:10" ht="17.25" outlineLevel="3" x14ac:dyDescent="0.25">
      <c r="B137" s="211" t="s">
        <v>260</v>
      </c>
      <c r="C137" s="212"/>
      <c r="D137" s="213"/>
      <c r="E137" s="134"/>
      <c r="F137" s="135"/>
      <c r="G137" s="135"/>
      <c r="H137" s="135"/>
      <c r="I137" s="135"/>
      <c r="J137" s="136"/>
    </row>
    <row r="138" spans="2:10" outlineLevel="3" x14ac:dyDescent="0.25">
      <c r="B138" s="168"/>
      <c r="C138" s="156"/>
      <c r="D138" s="164"/>
      <c r="E138" s="155"/>
      <c r="F138" s="156"/>
      <c r="G138" s="156"/>
      <c r="H138" s="156"/>
      <c r="I138" s="156"/>
      <c r="J138" s="157"/>
    </row>
    <row r="139" spans="2:10" outlineLevel="3" x14ac:dyDescent="0.25">
      <c r="B139" s="168" t="s">
        <v>83</v>
      </c>
      <c r="C139" s="156"/>
      <c r="D139" s="164"/>
      <c r="E139" s="28"/>
      <c r="F139" s="169" t="s">
        <v>85</v>
      </c>
      <c r="G139" s="169"/>
      <c r="H139" s="169"/>
      <c r="I139" s="135"/>
      <c r="J139" s="136"/>
    </row>
    <row r="140" spans="2:10" outlineLevel="3" x14ac:dyDescent="0.25">
      <c r="B140" s="168"/>
      <c r="C140" s="156"/>
      <c r="D140" s="164"/>
      <c r="E140" s="155"/>
      <c r="F140" s="156"/>
      <c r="G140" s="156"/>
      <c r="H140" s="156"/>
      <c r="I140" s="156"/>
      <c r="J140" s="157"/>
    </row>
    <row r="141" spans="2:10" outlineLevel="3" x14ac:dyDescent="0.25">
      <c r="B141" s="173" t="s">
        <v>161</v>
      </c>
      <c r="C141" s="174"/>
      <c r="D141" s="175"/>
      <c r="E141" s="292"/>
      <c r="F141" s="293"/>
      <c r="G141" s="293"/>
      <c r="H141" s="293"/>
      <c r="I141" s="293"/>
      <c r="J141" s="295"/>
    </row>
    <row r="142" spans="2:10" outlineLevel="3" x14ac:dyDescent="0.25">
      <c r="B142" s="176"/>
      <c r="C142" s="177"/>
      <c r="D142" s="178"/>
      <c r="E142" s="255"/>
      <c r="F142" s="256"/>
      <c r="G142" s="256"/>
      <c r="H142" s="256"/>
      <c r="I142" s="256"/>
      <c r="J142" s="257"/>
    </row>
    <row r="143" spans="2:10" outlineLevel="3" x14ac:dyDescent="0.25">
      <c r="B143" s="176"/>
      <c r="C143" s="177"/>
      <c r="D143" s="178"/>
      <c r="E143" s="255"/>
      <c r="F143" s="256"/>
      <c r="G143" s="256"/>
      <c r="H143" s="256"/>
      <c r="I143" s="256"/>
      <c r="J143" s="257"/>
    </row>
    <row r="144" spans="2:10" outlineLevel="3" x14ac:dyDescent="0.25">
      <c r="B144" s="176"/>
      <c r="C144" s="177"/>
      <c r="D144" s="178"/>
      <c r="E144" s="255"/>
      <c r="F144" s="256"/>
      <c r="G144" s="256"/>
      <c r="H144" s="256"/>
      <c r="I144" s="256"/>
      <c r="J144" s="257"/>
    </row>
    <row r="145" spans="2:10" outlineLevel="3" x14ac:dyDescent="0.25">
      <c r="B145" s="176"/>
      <c r="C145" s="177"/>
      <c r="D145" s="178"/>
      <c r="E145" s="255"/>
      <c r="F145" s="256"/>
      <c r="G145" s="256"/>
      <c r="H145" s="256"/>
      <c r="I145" s="256"/>
      <c r="J145" s="257"/>
    </row>
    <row r="146" spans="2:10" outlineLevel="3" x14ac:dyDescent="0.25">
      <c r="B146" s="176"/>
      <c r="C146" s="177"/>
      <c r="D146" s="178"/>
      <c r="E146" s="255"/>
      <c r="F146" s="256"/>
      <c r="G146" s="256"/>
      <c r="H146" s="256"/>
      <c r="I146" s="256"/>
      <c r="J146" s="257"/>
    </row>
    <row r="147" spans="2:10" outlineLevel="3" x14ac:dyDescent="0.25">
      <c r="B147" s="176"/>
      <c r="C147" s="177"/>
      <c r="D147" s="178"/>
      <c r="E147" s="255"/>
      <c r="F147" s="256"/>
      <c r="G147" s="256"/>
      <c r="H147" s="256"/>
      <c r="I147" s="256"/>
      <c r="J147" s="257"/>
    </row>
    <row r="148" spans="2:10" outlineLevel="3" x14ac:dyDescent="0.25">
      <c r="B148" s="176"/>
      <c r="C148" s="177"/>
      <c r="D148" s="178"/>
      <c r="E148" s="255"/>
      <c r="F148" s="256"/>
      <c r="G148" s="256"/>
      <c r="H148" s="256"/>
      <c r="I148" s="256"/>
      <c r="J148" s="257"/>
    </row>
    <row r="149" spans="2:10" ht="15.75" outlineLevel="3" thickBot="1" x14ac:dyDescent="0.3">
      <c r="B149" s="179"/>
      <c r="C149" s="180"/>
      <c r="D149" s="181"/>
      <c r="E149" s="336"/>
      <c r="F149" s="337"/>
      <c r="G149" s="337"/>
      <c r="H149" s="337"/>
      <c r="I149" s="337"/>
      <c r="J149" s="338"/>
    </row>
    <row r="150" spans="2:10" ht="15.75" thickBot="1" x14ac:dyDescent="0.3"/>
    <row r="151" spans="2:10" ht="19.5" outlineLevel="1" thickBot="1" x14ac:dyDescent="0.35">
      <c r="B151" s="170" t="s">
        <v>123</v>
      </c>
      <c r="C151" s="171"/>
      <c r="D151" s="171"/>
      <c r="E151" s="171"/>
      <c r="F151" s="171"/>
      <c r="G151" s="171"/>
      <c r="H151" s="171"/>
      <c r="I151" s="171"/>
      <c r="J151" s="172"/>
    </row>
    <row r="152" spans="2:10" ht="15" customHeight="1" outlineLevel="1" x14ac:dyDescent="0.25">
      <c r="B152" s="190" t="s">
        <v>504</v>
      </c>
      <c r="C152" s="191"/>
      <c r="D152" s="192"/>
      <c r="E152" s="204"/>
      <c r="F152" s="205"/>
      <c r="G152" s="205"/>
      <c r="H152" s="205"/>
      <c r="I152" s="161"/>
      <c r="J152" s="162"/>
    </row>
    <row r="153" spans="2:10" ht="15" customHeight="1" outlineLevel="1" x14ac:dyDescent="0.25">
      <c r="B153" s="187" t="s">
        <v>159</v>
      </c>
      <c r="C153" s="188"/>
      <c r="D153" s="189"/>
      <c r="E153" s="150"/>
      <c r="F153" s="151"/>
      <c r="G153" s="151"/>
      <c r="H153" s="151"/>
      <c r="I153" s="151"/>
      <c r="J153" s="152"/>
    </row>
    <row r="154" spans="2:10" outlineLevel="1" x14ac:dyDescent="0.25">
      <c r="B154" s="187" t="s">
        <v>160</v>
      </c>
      <c r="C154" s="188"/>
      <c r="D154" s="189"/>
      <c r="E154" s="150"/>
      <c r="F154" s="151"/>
      <c r="G154" s="151"/>
      <c r="H154" s="151"/>
      <c r="I154" s="151"/>
      <c r="J154" s="152"/>
    </row>
    <row r="155" spans="2:10" ht="15" customHeight="1" outlineLevel="1" x14ac:dyDescent="0.25">
      <c r="B155" s="168"/>
      <c r="C155" s="156"/>
      <c r="D155" s="164"/>
      <c r="E155" s="155"/>
      <c r="F155" s="156"/>
      <c r="G155" s="156"/>
      <c r="H155" s="156"/>
      <c r="I155" s="156"/>
      <c r="J155" s="157"/>
    </row>
    <row r="156" spans="2:10" outlineLevel="1" x14ac:dyDescent="0.25">
      <c r="B156" s="168" t="s">
        <v>80</v>
      </c>
      <c r="C156" s="156"/>
      <c r="D156" s="164"/>
      <c r="E156" s="227"/>
      <c r="F156" s="142"/>
      <c r="G156" s="142"/>
      <c r="H156" s="142"/>
      <c r="I156" s="156"/>
      <c r="J156" s="157"/>
    </row>
    <row r="157" spans="2:10" outlineLevel="1" x14ac:dyDescent="0.25">
      <c r="B157" s="168"/>
      <c r="C157" s="156"/>
      <c r="D157" s="164"/>
      <c r="E157" s="155"/>
      <c r="F157" s="156"/>
      <c r="G157" s="156"/>
      <c r="H157" s="156"/>
      <c r="I157" s="156"/>
      <c r="J157" s="157"/>
    </row>
    <row r="158" spans="2:10" outlineLevel="1" x14ac:dyDescent="0.25">
      <c r="B158" s="131" t="s">
        <v>199</v>
      </c>
      <c r="C158" s="132"/>
      <c r="D158" s="133"/>
      <c r="E158" s="134"/>
      <c r="F158" s="135"/>
      <c r="G158" s="135"/>
      <c r="H158" s="135"/>
      <c r="I158" s="135"/>
      <c r="J158" s="136"/>
    </row>
    <row r="159" spans="2:10" ht="17.25" outlineLevel="1" x14ac:dyDescent="0.25">
      <c r="B159" s="211" t="s">
        <v>260</v>
      </c>
      <c r="C159" s="212"/>
      <c r="D159" s="213"/>
      <c r="E159" s="134"/>
      <c r="F159" s="135"/>
      <c r="G159" s="135"/>
      <c r="H159" s="135"/>
      <c r="I159" s="135"/>
      <c r="J159" s="136"/>
    </row>
    <row r="160" spans="2:10" outlineLevel="1" x14ac:dyDescent="0.25">
      <c r="B160" s="168"/>
      <c r="C160" s="156"/>
      <c r="D160" s="164"/>
      <c r="E160" s="155"/>
      <c r="F160" s="156"/>
      <c r="G160" s="156"/>
      <c r="H160" s="156"/>
      <c r="I160" s="156"/>
      <c r="J160" s="157"/>
    </row>
    <row r="161" spans="2:10" outlineLevel="1" x14ac:dyDescent="0.25">
      <c r="B161" s="168" t="s">
        <v>83</v>
      </c>
      <c r="C161" s="156"/>
      <c r="D161" s="164"/>
      <c r="E161" s="28"/>
      <c r="F161" s="169" t="s">
        <v>85</v>
      </c>
      <c r="G161" s="169"/>
      <c r="H161" s="169"/>
      <c r="I161" s="135"/>
      <c r="J161" s="136"/>
    </row>
    <row r="162" spans="2:10" outlineLevel="1" x14ac:dyDescent="0.25">
      <c r="B162" s="168"/>
      <c r="C162" s="156"/>
      <c r="D162" s="164"/>
      <c r="E162" s="155"/>
      <c r="F162" s="156"/>
      <c r="G162" s="156"/>
      <c r="H162" s="156"/>
      <c r="I162" s="156"/>
      <c r="J162" s="157"/>
    </row>
    <row r="163" spans="2:10" outlineLevel="1" x14ac:dyDescent="0.25">
      <c r="B163" s="173" t="s">
        <v>161</v>
      </c>
      <c r="C163" s="174"/>
      <c r="D163" s="175"/>
      <c r="E163" s="292"/>
      <c r="F163" s="293"/>
      <c r="G163" s="293"/>
      <c r="H163" s="293"/>
      <c r="I163" s="293"/>
      <c r="J163" s="295"/>
    </row>
    <row r="164" spans="2:10" outlineLevel="1" x14ac:dyDescent="0.25">
      <c r="B164" s="176"/>
      <c r="C164" s="177"/>
      <c r="D164" s="178"/>
      <c r="E164" s="255"/>
      <c r="F164" s="256"/>
      <c r="G164" s="256"/>
      <c r="H164" s="256"/>
      <c r="I164" s="256"/>
      <c r="J164" s="257"/>
    </row>
    <row r="165" spans="2:10" outlineLevel="1" x14ac:dyDescent="0.25">
      <c r="B165" s="176"/>
      <c r="C165" s="177"/>
      <c r="D165" s="178"/>
      <c r="E165" s="255"/>
      <c r="F165" s="256"/>
      <c r="G165" s="256"/>
      <c r="H165" s="256"/>
      <c r="I165" s="256"/>
      <c r="J165" s="257"/>
    </row>
    <row r="166" spans="2:10" outlineLevel="1" x14ac:dyDescent="0.25">
      <c r="B166" s="176"/>
      <c r="C166" s="177"/>
      <c r="D166" s="178"/>
      <c r="E166" s="255"/>
      <c r="F166" s="256"/>
      <c r="G166" s="256"/>
      <c r="H166" s="256"/>
      <c r="I166" s="256"/>
      <c r="J166" s="257"/>
    </row>
    <row r="167" spans="2:10" outlineLevel="1" x14ac:dyDescent="0.25">
      <c r="B167" s="176"/>
      <c r="C167" s="177"/>
      <c r="D167" s="178"/>
      <c r="E167" s="255"/>
      <c r="F167" s="256"/>
      <c r="G167" s="256"/>
      <c r="H167" s="256"/>
      <c r="I167" s="256"/>
      <c r="J167" s="257"/>
    </row>
    <row r="168" spans="2:10" outlineLevel="1" x14ac:dyDescent="0.25">
      <c r="B168" s="176"/>
      <c r="C168" s="177"/>
      <c r="D168" s="178"/>
      <c r="E168" s="255"/>
      <c r="F168" s="256"/>
      <c r="G168" s="256"/>
      <c r="H168" s="256"/>
      <c r="I168" s="256"/>
      <c r="J168" s="257"/>
    </row>
    <row r="169" spans="2:10" outlineLevel="1" x14ac:dyDescent="0.25">
      <c r="B169" s="176"/>
      <c r="C169" s="177"/>
      <c r="D169" s="178"/>
      <c r="E169" s="255"/>
      <c r="F169" s="256"/>
      <c r="G169" s="256"/>
      <c r="H169" s="256"/>
      <c r="I169" s="256"/>
      <c r="J169" s="257"/>
    </row>
    <row r="170" spans="2:10" outlineLevel="1" x14ac:dyDescent="0.25">
      <c r="B170" s="176"/>
      <c r="C170" s="177"/>
      <c r="D170" s="178"/>
      <c r="E170" s="255"/>
      <c r="F170" s="256"/>
      <c r="G170" s="256"/>
      <c r="H170" s="256"/>
      <c r="I170" s="256"/>
      <c r="J170" s="257"/>
    </row>
    <row r="171" spans="2:10" ht="15.75" outlineLevel="1" thickBot="1" x14ac:dyDescent="0.3">
      <c r="B171" s="179"/>
      <c r="C171" s="180"/>
      <c r="D171" s="181"/>
      <c r="E171" s="336"/>
      <c r="F171" s="337"/>
      <c r="G171" s="337"/>
      <c r="H171" s="337"/>
      <c r="I171" s="337"/>
      <c r="J171" s="338"/>
    </row>
    <row r="172" spans="2:10" outlineLevel="1" x14ac:dyDescent="0.25">
      <c r="D172" s="33"/>
      <c r="E172" s="34"/>
      <c r="F172" s="34"/>
      <c r="G172" s="34"/>
      <c r="H172" s="34"/>
      <c r="I172" s="34"/>
      <c r="J172" s="34"/>
    </row>
    <row r="173" spans="2:10" ht="15.75" thickBot="1" x14ac:dyDescent="0.3"/>
    <row r="174" spans="2:10" ht="19.5" thickBot="1" x14ac:dyDescent="0.35">
      <c r="B174" s="170" t="s">
        <v>86</v>
      </c>
      <c r="C174" s="171"/>
      <c r="D174" s="171"/>
      <c r="E174" s="171"/>
      <c r="F174" s="171"/>
      <c r="G174" s="171"/>
      <c r="H174" s="171"/>
      <c r="I174" s="171"/>
      <c r="J174" s="172"/>
    </row>
    <row r="175" spans="2:10" x14ac:dyDescent="0.25">
      <c r="B175" s="186"/>
      <c r="C175" s="161"/>
      <c r="D175" s="163"/>
      <c r="E175" s="160"/>
      <c r="F175" s="161"/>
      <c r="G175" s="163"/>
      <c r="H175" s="160"/>
      <c r="I175" s="161"/>
      <c r="J175" s="162"/>
    </row>
    <row r="176" spans="2:10" x14ac:dyDescent="0.25">
      <c r="B176" s="168" t="s">
        <v>87</v>
      </c>
      <c r="C176" s="156"/>
      <c r="D176" s="164"/>
      <c r="E176" s="22"/>
      <c r="F176" s="156" t="s">
        <v>89</v>
      </c>
      <c r="G176" s="164"/>
      <c r="H176" s="22"/>
      <c r="I176" s="156" t="s">
        <v>88</v>
      </c>
      <c r="J176" s="157"/>
    </row>
    <row r="177" spans="2:10" x14ac:dyDescent="0.25">
      <c r="B177" s="168" t="s">
        <v>90</v>
      </c>
      <c r="C177" s="156"/>
      <c r="D177" s="164"/>
      <c r="E177" s="227"/>
      <c r="F177" s="142"/>
      <c r="G177" s="142"/>
      <c r="H177" s="142"/>
      <c r="I177" s="142"/>
      <c r="J177" s="234"/>
    </row>
    <row r="178" spans="2:10" ht="30.75" customHeight="1" x14ac:dyDescent="0.25">
      <c r="B178" s="165" t="s">
        <v>255</v>
      </c>
      <c r="C178" s="166"/>
      <c r="D178" s="167"/>
      <c r="E178" s="235"/>
      <c r="F178" s="147"/>
      <c r="G178" s="236"/>
      <c r="H178" s="147"/>
      <c r="I178" s="147"/>
      <c r="J178" s="148"/>
    </row>
    <row r="179" spans="2:10" ht="15.75" customHeight="1" x14ac:dyDescent="0.25">
      <c r="B179" s="29" t="s">
        <v>190</v>
      </c>
      <c r="C179" s="30"/>
      <c r="D179" s="31"/>
      <c r="E179" s="238" t="s">
        <v>71</v>
      </c>
      <c r="F179" s="239"/>
      <c r="G179" s="240"/>
      <c r="H179" s="238" t="s">
        <v>72</v>
      </c>
      <c r="I179" s="239"/>
      <c r="J179" s="241"/>
    </row>
    <row r="180" spans="2:10" x14ac:dyDescent="0.25">
      <c r="B180" s="26" t="s">
        <v>91</v>
      </c>
      <c r="C180" s="20"/>
      <c r="D180" s="27"/>
      <c r="E180" s="231"/>
      <c r="F180" s="232"/>
      <c r="G180" s="233"/>
      <c r="H180" s="231"/>
      <c r="I180" s="232"/>
      <c r="J180" s="237"/>
    </row>
    <row r="181" spans="2:10" x14ac:dyDescent="0.25">
      <c r="B181" s="26" t="s">
        <v>92</v>
      </c>
      <c r="C181" s="20"/>
      <c r="D181" s="27"/>
      <c r="E181" s="231"/>
      <c r="F181" s="232"/>
      <c r="G181" s="233"/>
      <c r="H181" s="231"/>
      <c r="I181" s="232"/>
      <c r="J181" s="237"/>
    </row>
    <row r="182" spans="2:10" x14ac:dyDescent="0.25">
      <c r="B182" s="168" t="s">
        <v>93</v>
      </c>
      <c r="C182" s="156"/>
      <c r="D182" s="164"/>
      <c r="E182" s="231"/>
      <c r="F182" s="232"/>
      <c r="G182" s="233"/>
      <c r="H182" s="231"/>
      <c r="I182" s="232"/>
      <c r="J182" s="237"/>
    </row>
    <row r="183" spans="2:10" x14ac:dyDescent="0.25">
      <c r="B183" s="168" t="s">
        <v>94</v>
      </c>
      <c r="C183" s="156"/>
      <c r="D183" s="164"/>
      <c r="E183" s="231"/>
      <c r="F183" s="232"/>
      <c r="G183" s="233"/>
      <c r="H183" s="231"/>
      <c r="I183" s="232"/>
      <c r="J183" s="237"/>
    </row>
    <row r="184" spans="2:10" x14ac:dyDescent="0.25">
      <c r="B184" s="168"/>
      <c r="C184" s="156"/>
      <c r="D184" s="164"/>
      <c r="E184" s="155"/>
      <c r="F184" s="156"/>
      <c r="G184" s="164"/>
      <c r="H184" s="155"/>
      <c r="I184" s="156"/>
      <c r="J184" s="157"/>
    </row>
    <row r="185" spans="2:10" x14ac:dyDescent="0.25">
      <c r="B185" s="168"/>
      <c r="C185" s="156"/>
      <c r="D185" s="164"/>
      <c r="E185" s="155"/>
      <c r="F185" s="156"/>
      <c r="G185" s="164"/>
      <c r="H185" s="155"/>
      <c r="I185" s="156"/>
      <c r="J185" s="157"/>
    </row>
    <row r="186" spans="2:10" x14ac:dyDescent="0.25">
      <c r="B186" s="29" t="s">
        <v>191</v>
      </c>
      <c r="C186" s="30"/>
      <c r="D186" s="31"/>
      <c r="E186" s="30"/>
      <c r="F186" s="30"/>
      <c r="G186" s="31"/>
      <c r="H186" s="30"/>
      <c r="I186" s="30"/>
      <c r="J186" s="32"/>
    </row>
    <row r="187" spans="2:10" x14ac:dyDescent="0.25">
      <c r="B187" s="395" t="s">
        <v>261</v>
      </c>
      <c r="C187" s="396"/>
      <c r="D187" s="396"/>
      <c r="E187" s="396"/>
      <c r="F187" s="396"/>
      <c r="G187" s="396"/>
      <c r="H187" s="396"/>
      <c r="I187" s="396"/>
      <c r="J187" s="397"/>
    </row>
    <row r="188" spans="2:10" ht="35.25" customHeight="1" x14ac:dyDescent="0.25">
      <c r="B188" s="398" t="s">
        <v>542</v>
      </c>
      <c r="C188" s="399"/>
      <c r="D188" s="400"/>
      <c r="E188" s="401" t="s">
        <v>504</v>
      </c>
      <c r="F188" s="402"/>
      <c r="G188" s="401" t="s">
        <v>543</v>
      </c>
      <c r="H188" s="403"/>
      <c r="I188" s="402" t="s">
        <v>544</v>
      </c>
      <c r="J188" s="404"/>
    </row>
    <row r="189" spans="2:10" x14ac:dyDescent="0.25">
      <c r="B189" s="390"/>
      <c r="C189" s="391"/>
      <c r="D189" s="392"/>
      <c r="E189" s="393"/>
      <c r="F189" s="394"/>
      <c r="G189" s="393"/>
      <c r="H189" s="405"/>
      <c r="I189" s="371"/>
      <c r="J189" s="372"/>
    </row>
    <row r="190" spans="2:10" x14ac:dyDescent="0.25">
      <c r="B190" s="390"/>
      <c r="C190" s="391"/>
      <c r="D190" s="392"/>
      <c r="E190" s="393"/>
      <c r="F190" s="394"/>
      <c r="G190" s="393"/>
      <c r="H190" s="405"/>
      <c r="I190" s="371"/>
      <c r="J190" s="372"/>
    </row>
    <row r="191" spans="2:10" x14ac:dyDescent="0.25">
      <c r="B191" s="390"/>
      <c r="C191" s="391"/>
      <c r="D191" s="392"/>
      <c r="E191" s="393"/>
      <c r="F191" s="394"/>
      <c r="G191" s="393"/>
      <c r="H191" s="405"/>
      <c r="I191" s="371"/>
      <c r="J191" s="372"/>
    </row>
    <row r="192" spans="2:10" x14ac:dyDescent="0.25">
      <c r="B192" s="390"/>
      <c r="C192" s="391"/>
      <c r="D192" s="392"/>
      <c r="E192" s="393"/>
      <c r="F192" s="394"/>
      <c r="G192" s="393"/>
      <c r="H192" s="405"/>
      <c r="I192" s="371"/>
      <c r="J192" s="372"/>
    </row>
    <row r="193" spans="2:10" x14ac:dyDescent="0.25">
      <c r="B193" s="390"/>
      <c r="C193" s="391"/>
      <c r="D193" s="392"/>
      <c r="E193" s="393"/>
      <c r="F193" s="394"/>
      <c r="G193" s="393"/>
      <c r="H193" s="405"/>
      <c r="I193" s="371"/>
      <c r="J193" s="372"/>
    </row>
    <row r="194" spans="2:10" outlineLevel="1" x14ac:dyDescent="0.25">
      <c r="B194" s="390"/>
      <c r="C194" s="391"/>
      <c r="D194" s="392"/>
      <c r="E194" s="393"/>
      <c r="F194" s="394"/>
      <c r="G194" s="393"/>
      <c r="H194" s="405"/>
      <c r="I194" s="371"/>
      <c r="J194" s="372"/>
    </row>
    <row r="195" spans="2:10" outlineLevel="1" x14ac:dyDescent="0.25">
      <c r="B195" s="390"/>
      <c r="C195" s="391"/>
      <c r="D195" s="392"/>
      <c r="E195" s="393"/>
      <c r="F195" s="394"/>
      <c r="G195" s="393"/>
      <c r="H195" s="405"/>
      <c r="I195" s="371"/>
      <c r="J195" s="372"/>
    </row>
    <row r="196" spans="2:10" outlineLevel="1" x14ac:dyDescent="0.25">
      <c r="B196" s="390"/>
      <c r="C196" s="391"/>
      <c r="D196" s="392"/>
      <c r="E196" s="393"/>
      <c r="F196" s="394"/>
      <c r="G196" s="393"/>
      <c r="H196" s="405"/>
      <c r="I196" s="371"/>
      <c r="J196" s="372"/>
    </row>
    <row r="197" spans="2:10" outlineLevel="1" x14ac:dyDescent="0.25">
      <c r="B197" s="390"/>
      <c r="C197" s="391"/>
      <c r="D197" s="392"/>
      <c r="E197" s="393"/>
      <c r="F197" s="394"/>
      <c r="G197" s="393"/>
      <c r="H197" s="405"/>
      <c r="I197" s="371"/>
      <c r="J197" s="372"/>
    </row>
    <row r="198" spans="2:10" outlineLevel="1" x14ac:dyDescent="0.25">
      <c r="B198" s="390"/>
      <c r="C198" s="391"/>
      <c r="D198" s="392"/>
      <c r="E198" s="393"/>
      <c r="F198" s="394"/>
      <c r="G198" s="393"/>
      <c r="H198" s="405"/>
      <c r="I198" s="371"/>
      <c r="J198" s="372"/>
    </row>
    <row r="199" spans="2:10" ht="18" customHeight="1" x14ac:dyDescent="0.25">
      <c r="B199" s="411" t="s">
        <v>262</v>
      </c>
      <c r="C199" s="412"/>
      <c r="D199" s="413"/>
      <c r="E199" s="408"/>
      <c r="F199" s="409"/>
      <c r="G199" s="410"/>
      <c r="H199" s="138"/>
      <c r="I199" s="139"/>
      <c r="J199" s="140"/>
    </row>
    <row r="200" spans="2:10" ht="17.25" x14ac:dyDescent="0.25">
      <c r="B200" s="211" t="s">
        <v>263</v>
      </c>
      <c r="C200" s="212"/>
      <c r="D200" s="213"/>
      <c r="E200" s="365"/>
      <c r="F200" s="366"/>
      <c r="G200" s="367"/>
      <c r="H200" s="368"/>
      <c r="I200" s="369"/>
      <c r="J200" s="370"/>
    </row>
    <row r="201" spans="2:10" ht="34.5" customHeight="1" x14ac:dyDescent="0.25">
      <c r="B201" s="165" t="s">
        <v>264</v>
      </c>
      <c r="C201" s="166"/>
      <c r="D201" s="167"/>
      <c r="E201" s="408"/>
      <c r="F201" s="409"/>
      <c r="G201" s="410"/>
      <c r="H201" s="138"/>
      <c r="I201" s="139"/>
      <c r="J201" s="140"/>
    </row>
    <row r="202" spans="2:10" ht="17.25" customHeight="1" x14ac:dyDescent="0.25">
      <c r="B202" s="94" t="s">
        <v>195</v>
      </c>
      <c r="C202" s="95"/>
      <c r="D202" s="96"/>
      <c r="E202" s="97" t="s">
        <v>105</v>
      </c>
      <c r="F202" s="406" t="s">
        <v>106</v>
      </c>
      <c r="G202" s="98" t="s">
        <v>107</v>
      </c>
      <c r="H202" s="97" t="s">
        <v>105</v>
      </c>
      <c r="I202" s="406" t="s">
        <v>106</v>
      </c>
      <c r="J202" s="99" t="s">
        <v>107</v>
      </c>
    </row>
    <row r="203" spans="2:10" ht="15" customHeight="1" x14ac:dyDescent="0.25">
      <c r="B203" s="94"/>
      <c r="C203" s="95"/>
      <c r="D203" s="96"/>
      <c r="E203" s="95"/>
      <c r="F203" s="407"/>
      <c r="G203" s="98" t="s">
        <v>108</v>
      </c>
      <c r="H203" s="95"/>
      <c r="I203" s="407"/>
      <c r="J203" s="100" t="s">
        <v>108</v>
      </c>
    </row>
    <row r="204" spans="2:10" x14ac:dyDescent="0.25">
      <c r="B204" s="144"/>
      <c r="C204" s="145"/>
      <c r="D204" s="146"/>
      <c r="E204" s="40"/>
      <c r="F204" s="59"/>
      <c r="G204" s="61"/>
      <c r="H204" s="40"/>
      <c r="I204" s="63"/>
      <c r="J204" s="65"/>
    </row>
    <row r="205" spans="2:10" x14ac:dyDescent="0.25">
      <c r="B205" s="141"/>
      <c r="C205" s="142"/>
      <c r="D205" s="143"/>
      <c r="E205" s="75"/>
      <c r="F205" s="60"/>
      <c r="G205" s="62"/>
      <c r="H205" s="75"/>
      <c r="I205" s="64"/>
      <c r="J205" s="66"/>
    </row>
    <row r="206" spans="2:10" x14ac:dyDescent="0.25">
      <c r="B206" s="141"/>
      <c r="C206" s="142"/>
      <c r="D206" s="143"/>
      <c r="E206" s="75"/>
      <c r="F206" s="60"/>
      <c r="G206" s="62"/>
      <c r="H206" s="75"/>
      <c r="I206" s="64"/>
      <c r="J206" s="66"/>
    </row>
    <row r="207" spans="2:10" x14ac:dyDescent="0.25">
      <c r="B207" s="141"/>
      <c r="C207" s="142"/>
      <c r="D207" s="143"/>
      <c r="E207" s="75"/>
      <c r="F207" s="60"/>
      <c r="G207" s="62"/>
      <c r="H207" s="75"/>
      <c r="I207" s="64"/>
      <c r="J207" s="66"/>
    </row>
    <row r="208" spans="2:10" x14ac:dyDescent="0.25">
      <c r="B208" s="141"/>
      <c r="C208" s="142"/>
      <c r="D208" s="143"/>
      <c r="E208" s="75"/>
      <c r="F208" s="60"/>
      <c r="G208" s="62"/>
      <c r="H208" s="75"/>
      <c r="I208" s="64"/>
      <c r="J208" s="66"/>
    </row>
    <row r="209" spans="2:10" x14ac:dyDescent="0.25">
      <c r="B209" s="141"/>
      <c r="C209" s="142"/>
      <c r="D209" s="143"/>
      <c r="E209" s="75"/>
      <c r="F209" s="60"/>
      <c r="G209" s="62"/>
      <c r="H209" s="75"/>
      <c r="I209" s="64"/>
      <c r="J209" s="66"/>
    </row>
    <row r="210" spans="2:10" x14ac:dyDescent="0.25">
      <c r="B210" s="141"/>
      <c r="C210" s="142"/>
      <c r="D210" s="143"/>
      <c r="E210" s="75"/>
      <c r="F210" s="60"/>
      <c r="G210" s="62"/>
      <c r="H210" s="75"/>
      <c r="I210" s="64"/>
      <c r="J210" s="66"/>
    </row>
    <row r="211" spans="2:10" outlineLevel="1" x14ac:dyDescent="0.25">
      <c r="B211" s="141"/>
      <c r="C211" s="142"/>
      <c r="D211" s="143"/>
      <c r="E211" s="75"/>
      <c r="F211" s="60"/>
      <c r="G211" s="62"/>
      <c r="H211" s="75"/>
      <c r="I211" s="64"/>
      <c r="J211" s="66"/>
    </row>
    <row r="212" spans="2:10" outlineLevel="1" x14ac:dyDescent="0.25">
      <c r="B212" s="141"/>
      <c r="C212" s="142"/>
      <c r="D212" s="143"/>
      <c r="E212" s="75"/>
      <c r="F212" s="60"/>
      <c r="G212" s="62"/>
      <c r="H212" s="75"/>
      <c r="I212" s="64"/>
      <c r="J212" s="66"/>
    </row>
    <row r="213" spans="2:10" outlineLevel="1" x14ac:dyDescent="0.25">
      <c r="B213" s="141"/>
      <c r="C213" s="142"/>
      <c r="D213" s="143"/>
      <c r="E213" s="75"/>
      <c r="F213" s="60"/>
      <c r="G213" s="62"/>
      <c r="H213" s="75"/>
      <c r="I213" s="64"/>
      <c r="J213" s="66"/>
    </row>
    <row r="214" spans="2:10" outlineLevel="1" x14ac:dyDescent="0.25">
      <c r="B214" s="141"/>
      <c r="C214" s="142"/>
      <c r="D214" s="143"/>
      <c r="E214" s="75"/>
      <c r="F214" s="60"/>
      <c r="G214" s="62"/>
      <c r="H214" s="75"/>
      <c r="I214" s="64"/>
      <c r="J214" s="66"/>
    </row>
    <row r="215" spans="2:10" outlineLevel="1" x14ac:dyDescent="0.25">
      <c r="B215" s="141"/>
      <c r="C215" s="142"/>
      <c r="D215" s="143"/>
      <c r="E215" s="75"/>
      <c r="F215" s="60"/>
      <c r="G215" s="62"/>
      <c r="H215" s="75"/>
      <c r="I215" s="64"/>
      <c r="J215" s="66"/>
    </row>
    <row r="216" spans="2:10" outlineLevel="1" x14ac:dyDescent="0.25">
      <c r="B216" s="141"/>
      <c r="C216" s="142"/>
      <c r="D216" s="143"/>
      <c r="E216" s="75"/>
      <c r="F216" s="60"/>
      <c r="G216" s="62"/>
      <c r="H216" s="75"/>
      <c r="I216" s="64"/>
      <c r="J216" s="66"/>
    </row>
    <row r="217" spans="2:10" outlineLevel="1" x14ac:dyDescent="0.25">
      <c r="B217" s="141"/>
      <c r="C217" s="142"/>
      <c r="D217" s="143"/>
      <c r="E217" s="75"/>
      <c r="F217" s="60"/>
      <c r="G217" s="62"/>
      <c r="H217" s="75"/>
      <c r="I217" s="64"/>
      <c r="J217" s="66"/>
    </row>
    <row r="218" spans="2:10" ht="15.75" outlineLevel="1" thickBot="1" x14ac:dyDescent="0.3">
      <c r="B218" s="381"/>
      <c r="C218" s="382"/>
      <c r="D218" s="383"/>
      <c r="E218" s="76"/>
      <c r="F218" s="73"/>
      <c r="G218" s="74"/>
      <c r="H218" s="75"/>
      <c r="I218" s="64"/>
      <c r="J218" s="66"/>
    </row>
    <row r="219" spans="2:10" ht="15.75" thickBot="1" x14ac:dyDescent="0.3">
      <c r="B219" s="91"/>
    </row>
    <row r="220" spans="2:10" x14ac:dyDescent="0.25">
      <c r="B220" s="387" t="str">
        <f>IFERROR(IF(OR(IFERROR(VLOOKUP(E43,'pomocny sesit'!B77:C309,2,FALSE),FALSE)=1,IFERROR(VLOOKUP(E53,'pomocny sesit'!B77:C309,2,FALSE),FALSE)=1),"Slovní popis výhledů přijmů na tři roky dopředu Hlavního žadatele",""),"")</f>
        <v/>
      </c>
      <c r="C220" s="388"/>
      <c r="D220" s="388"/>
      <c r="E220" s="388"/>
      <c r="F220" s="388"/>
      <c r="G220" s="388"/>
      <c r="H220" s="388"/>
      <c r="I220" s="388"/>
      <c r="J220" s="389"/>
    </row>
    <row r="221" spans="2:10" x14ac:dyDescent="0.25">
      <c r="B221" s="89" t="str">
        <f ca="1">IFERROR(IF(OR(IFERROR(VLOOKUP(E43,'pomocny sesit'!B77:C309,2,FALSE),FALSE)=1,IFERROR(VLOOKUP(E53,'pomocny sesit'!B77:C309,2,FALSE),FALSE)=1),CONCATENATE("1. rok"," ","(",YEAR(TODAY())+IF(MONTH(TODAY())&gt;6,1,0),")","")," "),"")</f>
        <v xml:space="preserve"> </v>
      </c>
      <c r="C221" s="376"/>
      <c r="D221" s="376"/>
      <c r="E221" s="376"/>
      <c r="F221" s="376"/>
      <c r="G221" s="376"/>
      <c r="H221" s="376"/>
      <c r="I221" s="376"/>
      <c r="J221" s="377"/>
    </row>
    <row r="222" spans="2:10" x14ac:dyDescent="0.25">
      <c r="B222" s="89" t="str">
        <f ca="1">IFERROR(IF(OR(IFERROR(VLOOKUP(E43,'pomocny sesit'!B77:C309,2,FALSE),FALSE)=1,IFERROR(VLOOKUP(E53,'pomocny sesit'!B77:C309,2,FALSE),FALSE)=1),CONCATENATE("2. rok"," ","(",YEAR(TODAY())+IF(MONTH(TODAY())&gt;6,2,1),")","")," "),"")</f>
        <v xml:space="preserve"> </v>
      </c>
      <c r="C222" s="376"/>
      <c r="D222" s="376"/>
      <c r="E222" s="376"/>
      <c r="F222" s="376"/>
      <c r="G222" s="376"/>
      <c r="H222" s="376"/>
      <c r="I222" s="376"/>
      <c r="J222" s="377"/>
    </row>
    <row r="223" spans="2:10" ht="15.75" thickBot="1" x14ac:dyDescent="0.3">
      <c r="B223" s="90" t="str">
        <f ca="1">IFERROR(IF(OR(IFERROR(VLOOKUP(E43,'pomocny sesit'!B77:C309,2,FALSE),FALSE)=1,IFERROR(VLOOKUP(E53,'pomocny sesit'!B77:C309,2,FALSE),FALSE)=1),CONCATENATE("3. rok"," ","(",YEAR(TODAY())+IF(MONTH(TODAY())&gt;6,3,2),")","")," "),"")</f>
        <v xml:space="preserve"> </v>
      </c>
      <c r="C223" s="378"/>
      <c r="D223" s="378"/>
      <c r="E223" s="378"/>
      <c r="F223" s="378"/>
      <c r="G223" s="378"/>
      <c r="H223" s="378"/>
      <c r="I223" s="378"/>
      <c r="J223" s="379"/>
    </row>
    <row r="224" spans="2:10" ht="15.75" thickBot="1" x14ac:dyDescent="0.3">
      <c r="B224" s="91"/>
      <c r="C224" s="107"/>
      <c r="D224" s="107"/>
      <c r="E224" s="107"/>
      <c r="F224" s="107"/>
      <c r="G224" s="107"/>
      <c r="H224" s="107"/>
      <c r="I224" s="107"/>
      <c r="J224" s="107"/>
    </row>
    <row r="225" spans="2:10" x14ac:dyDescent="0.25">
      <c r="B225" s="387" t="str">
        <f>IFERROR(IF(OR(IFERROR(VLOOKUP(H43,'pomocny sesit'!B77:C309,2,FALSE),FALSE)=1,IFERROR(VLOOKUP(H53,'pomocny sesit'!B77:C309,2,FALSE),FALSE)=1),"Slovní popis výhledů přijmů na tři roky dopředu Spoludlužníka 1",""),"")</f>
        <v/>
      </c>
      <c r="C225" s="388"/>
      <c r="D225" s="388"/>
      <c r="E225" s="388"/>
      <c r="F225" s="388"/>
      <c r="G225" s="388"/>
      <c r="H225" s="388"/>
      <c r="I225" s="388"/>
      <c r="J225" s="389"/>
    </row>
    <row r="226" spans="2:10" x14ac:dyDescent="0.25">
      <c r="B226" s="89" t="str">
        <f ca="1">IFERROR(IF(OR(IFERROR(VLOOKUP(H43,'pomocny sesit'!B77:C309,2,FALSE),FALSE)=1,IFERROR(VLOOKUP(H53,'pomocny sesit'!B77:C309,2,FALSE),FALSE)=1),CONCATENATE("1. rok"," ","(",YEAR(TODAY())+IF(MONTH(TODAY())&gt;6,1,0),")","")," "),"")</f>
        <v xml:space="preserve"> </v>
      </c>
      <c r="C226" s="376"/>
      <c r="D226" s="376"/>
      <c r="E226" s="376"/>
      <c r="F226" s="376"/>
      <c r="G226" s="376"/>
      <c r="H226" s="376"/>
      <c r="I226" s="376"/>
      <c r="J226" s="377"/>
    </row>
    <row r="227" spans="2:10" x14ac:dyDescent="0.25">
      <c r="B227" s="89" t="str">
        <f ca="1">IFERROR(IF(OR(IFERROR(VLOOKUP(H43,'pomocny sesit'!B77:C309,2,FALSE),FALSE)=1,IFERROR(VLOOKUP(H53,'pomocny sesit'!B77:C309,2,FALSE),FALSE)=1),CONCATENATE("2. rok"," ","(",YEAR(TODAY())+IF(MONTH(TODAY())&gt;6,2,1),")","")," "),"")</f>
        <v xml:space="preserve"> </v>
      </c>
      <c r="C227" s="376"/>
      <c r="D227" s="376"/>
      <c r="E227" s="376"/>
      <c r="F227" s="376"/>
      <c r="G227" s="376"/>
      <c r="H227" s="376"/>
      <c r="I227" s="376"/>
      <c r="J227" s="377"/>
    </row>
    <row r="228" spans="2:10" ht="16.5" customHeight="1" thickBot="1" x14ac:dyDescent="0.3">
      <c r="B228" s="90" t="str">
        <f ca="1">IFERROR(IF(OR(IFERROR(VLOOKUP(H43,'pomocny sesit'!B77:C309,2,FALSE),FALSE)=1,IFERROR(VLOOKUP(H53,'pomocny sesit'!B77:C309,2,FALSE),FALSE)=1),CONCATENATE("3. rok"," ","(",YEAR(TODAY())+IF(MONTH(TODAY())&gt;6,3,2),")","")," "),"")</f>
        <v xml:space="preserve"> </v>
      </c>
      <c r="C228" s="378"/>
      <c r="D228" s="378"/>
      <c r="E228" s="378"/>
      <c r="F228" s="378"/>
      <c r="G228" s="378"/>
      <c r="H228" s="378"/>
      <c r="I228" s="378"/>
      <c r="J228" s="379"/>
    </row>
    <row r="229" spans="2:10" ht="15.75" thickBot="1" x14ac:dyDescent="0.3"/>
    <row r="230" spans="2:10" ht="15.75" thickBot="1" x14ac:dyDescent="0.3">
      <c r="B230" s="373" t="s">
        <v>127</v>
      </c>
      <c r="C230" s="374"/>
      <c r="D230" s="374"/>
      <c r="E230" s="374"/>
      <c r="F230" s="374"/>
      <c r="G230" s="374"/>
      <c r="H230" s="374"/>
      <c r="I230" s="374"/>
      <c r="J230" s="375"/>
    </row>
    <row r="231" spans="2:10" ht="124.5" customHeight="1" thickBot="1" x14ac:dyDescent="0.3">
      <c r="B231" s="384"/>
      <c r="C231" s="385"/>
      <c r="D231" s="385"/>
      <c r="E231" s="385"/>
      <c r="F231" s="385"/>
      <c r="G231" s="385"/>
      <c r="H231" s="385"/>
      <c r="I231" s="385"/>
      <c r="J231" s="386"/>
    </row>
    <row r="232" spans="2:10" ht="14.25" customHeight="1" x14ac:dyDescent="0.25">
      <c r="B232" s="88"/>
      <c r="C232" s="88"/>
      <c r="D232" s="88"/>
      <c r="E232" s="88"/>
      <c r="F232" s="88"/>
      <c r="G232" s="88"/>
      <c r="H232" s="88"/>
      <c r="I232" s="88"/>
      <c r="J232" s="88"/>
    </row>
    <row r="233" spans="2:10" x14ac:dyDescent="0.25">
      <c r="B233" s="380" t="s">
        <v>179</v>
      </c>
      <c r="C233" s="380"/>
      <c r="D233" s="380"/>
      <c r="E233" s="380"/>
      <c r="F233" s="68"/>
      <c r="G233" s="38" t="s">
        <v>180</v>
      </c>
    </row>
    <row r="234" spans="2:10" ht="251.25" customHeight="1" x14ac:dyDescent="0.25">
      <c r="B234" s="201" t="s">
        <v>204</v>
      </c>
      <c r="C234" s="201"/>
      <c r="D234" s="201"/>
      <c r="E234" s="201"/>
      <c r="F234" s="201"/>
      <c r="G234" s="201"/>
      <c r="H234" s="201"/>
      <c r="I234" s="201"/>
      <c r="J234" s="201"/>
    </row>
    <row r="235" spans="2:10" ht="390.75" customHeight="1" x14ac:dyDescent="0.25">
      <c r="B235" s="118" t="s">
        <v>547</v>
      </c>
      <c r="C235" s="118"/>
      <c r="D235" s="118"/>
      <c r="E235" s="118"/>
      <c r="F235" s="118"/>
      <c r="G235" s="118"/>
      <c r="H235" s="118"/>
      <c r="I235" s="118"/>
      <c r="J235" s="118"/>
    </row>
    <row r="236" spans="2:10" ht="249.75" customHeight="1" x14ac:dyDescent="0.25">
      <c r="B236" s="197" t="s">
        <v>259</v>
      </c>
      <c r="C236" s="197"/>
      <c r="D236" s="197"/>
      <c r="E236" s="197"/>
      <c r="F236" s="197"/>
      <c r="G236" s="197"/>
      <c r="H236" s="197"/>
      <c r="I236" s="197"/>
      <c r="J236" s="197"/>
    </row>
    <row r="237" spans="2:10" ht="16.5" customHeight="1" x14ac:dyDescent="0.25">
      <c r="B237" s="69"/>
      <c r="C237" s="69"/>
      <c r="D237" s="69"/>
      <c r="E237" s="69"/>
      <c r="F237" s="69"/>
      <c r="G237" s="69"/>
      <c r="H237" s="69"/>
      <c r="I237" s="69"/>
      <c r="J237" s="69"/>
    </row>
    <row r="238" spans="2:10" ht="17.25" customHeight="1" x14ac:dyDescent="0.25">
      <c r="B238" s="70" t="s">
        <v>183</v>
      </c>
      <c r="C238" s="69"/>
      <c r="D238" s="69"/>
      <c r="E238" s="69"/>
      <c r="F238" s="69"/>
      <c r="G238" s="69"/>
      <c r="H238" s="69"/>
      <c r="I238" s="69"/>
      <c r="J238" s="69"/>
    </row>
    <row r="239" spans="2:10" ht="31.5" customHeight="1" x14ac:dyDescent="0.25">
      <c r="B239" s="69"/>
      <c r="C239" s="71"/>
      <c r="D239" s="201" t="s">
        <v>184</v>
      </c>
      <c r="E239" s="201"/>
      <c r="F239" s="201"/>
      <c r="G239" s="201"/>
      <c r="H239" s="201"/>
      <c r="I239" s="201"/>
      <c r="J239" s="201"/>
    </row>
    <row r="240" spans="2:10" ht="30.75" customHeight="1" x14ac:dyDescent="0.25">
      <c r="B240" s="69"/>
      <c r="C240" s="71"/>
      <c r="D240" s="153" t="s">
        <v>187</v>
      </c>
      <c r="E240" s="153"/>
      <c r="F240" s="153"/>
      <c r="G240" s="153"/>
      <c r="H240" s="153"/>
      <c r="I240" s="153"/>
      <c r="J240" s="153"/>
    </row>
    <row r="241" spans="2:10" ht="11.25" customHeight="1" x14ac:dyDescent="0.25">
      <c r="B241" s="70"/>
      <c r="C241" s="202" t="s">
        <v>188</v>
      </c>
      <c r="D241" s="202"/>
      <c r="E241" s="154"/>
      <c r="F241" s="154"/>
      <c r="G241" s="154"/>
      <c r="H241" s="154"/>
    </row>
    <row r="242" spans="2:10" ht="15" customHeight="1" x14ac:dyDescent="0.25">
      <c r="B242" s="70"/>
      <c r="C242" s="93"/>
      <c r="D242" s="93"/>
      <c r="E242" s="92"/>
      <c r="F242" s="92"/>
      <c r="G242" s="92"/>
      <c r="H242" s="92"/>
    </row>
    <row r="243" spans="2:10" ht="409.5" customHeight="1" x14ac:dyDescent="0.25">
      <c r="B243" s="149" t="s">
        <v>507</v>
      </c>
      <c r="C243" s="149"/>
      <c r="D243" s="149"/>
      <c r="E243" s="149"/>
      <c r="F243" s="149"/>
      <c r="G243" s="149"/>
      <c r="H243" s="149"/>
      <c r="I243" s="149"/>
      <c r="J243" s="149"/>
    </row>
    <row r="244" spans="2:10" ht="60" customHeight="1" x14ac:dyDescent="0.25">
      <c r="B244" s="203" t="s">
        <v>205</v>
      </c>
      <c r="C244" s="203"/>
      <c r="D244" s="203"/>
      <c r="E244" s="203"/>
      <c r="F244" s="203"/>
      <c r="G244" s="203"/>
      <c r="H244" s="203"/>
      <c r="I244" s="203"/>
      <c r="J244" s="203"/>
    </row>
    <row r="245" spans="2:10" ht="18.75" customHeight="1" x14ac:dyDescent="0.25"/>
    <row r="246" spans="2:10" x14ac:dyDescent="0.25">
      <c r="B246" t="s">
        <v>121</v>
      </c>
      <c r="C246" s="198"/>
      <c r="D246" s="198"/>
      <c r="E246" s="55" t="s">
        <v>122</v>
      </c>
      <c r="F246" s="198"/>
      <c r="G246" s="198"/>
    </row>
    <row r="248" spans="2:10" ht="27.6" customHeight="1" thickBot="1" x14ac:dyDescent="0.3">
      <c r="B248" s="200" t="s">
        <v>110</v>
      </c>
      <c r="C248" s="200"/>
      <c r="D248" s="200"/>
      <c r="E248" s="199"/>
      <c r="F248" s="199"/>
      <c r="G248" s="199"/>
      <c r="H248" s="9"/>
      <c r="I248" s="9"/>
      <c r="J248" s="9"/>
    </row>
    <row r="249" spans="2:10" x14ac:dyDescent="0.25">
      <c r="B249" s="6"/>
      <c r="D249" s="7"/>
      <c r="G249" s="7"/>
      <c r="J249" s="81"/>
    </row>
    <row r="250" spans="2:10" ht="20.25" customHeight="1" x14ac:dyDescent="0.25">
      <c r="B250" s="2" t="s">
        <v>109</v>
      </c>
      <c r="C250" s="3"/>
      <c r="D250" s="4"/>
      <c r="E250" s="3" t="s">
        <v>71</v>
      </c>
      <c r="F250" s="3"/>
      <c r="G250" s="4"/>
      <c r="H250" s="3" t="s">
        <v>72</v>
      </c>
      <c r="I250" s="3"/>
      <c r="J250" s="5"/>
    </row>
    <row r="251" spans="2:10" x14ac:dyDescent="0.25">
      <c r="B251" s="6"/>
      <c r="D251" s="7"/>
      <c r="E251" s="123"/>
      <c r="F251" s="124"/>
      <c r="G251" s="158"/>
      <c r="H251" s="123"/>
      <c r="I251" s="124"/>
      <c r="J251" s="125"/>
    </row>
    <row r="252" spans="2:10" x14ac:dyDescent="0.25">
      <c r="B252" s="6"/>
      <c r="D252" s="7"/>
      <c r="E252" s="123"/>
      <c r="F252" s="124"/>
      <c r="G252" s="158"/>
      <c r="H252" s="123"/>
      <c r="I252" s="124"/>
      <c r="J252" s="125"/>
    </row>
    <row r="253" spans="2:10" x14ac:dyDescent="0.25">
      <c r="B253" s="6"/>
      <c r="D253" s="7"/>
      <c r="E253" s="123"/>
      <c r="F253" s="124"/>
      <c r="G253" s="158"/>
      <c r="H253" s="123"/>
      <c r="I253" s="124"/>
      <c r="J253" s="125"/>
    </row>
    <row r="254" spans="2:10" x14ac:dyDescent="0.25">
      <c r="B254" s="6"/>
      <c r="D254" s="7"/>
      <c r="E254" s="123"/>
      <c r="F254" s="124"/>
      <c r="G254" s="158"/>
      <c r="H254" s="123"/>
      <c r="I254" s="124"/>
      <c r="J254" s="125"/>
    </row>
    <row r="255" spans="2:10" ht="15.75" thickBot="1" x14ac:dyDescent="0.3">
      <c r="B255" s="8"/>
      <c r="C255" s="9"/>
      <c r="D255" s="10"/>
      <c r="E255" s="126"/>
      <c r="F255" s="127"/>
      <c r="G255" s="159"/>
      <c r="H255" s="126"/>
      <c r="I255" s="127"/>
      <c r="J255" s="128"/>
    </row>
    <row r="257" spans="2:10" ht="42.75" customHeight="1" x14ac:dyDescent="0.25">
      <c r="B257" s="194" t="s">
        <v>113</v>
      </c>
      <c r="C257" s="194"/>
      <c r="D257" s="194"/>
      <c r="E257" s="194"/>
      <c r="F257" s="194"/>
      <c r="G257" s="194"/>
      <c r="H257" s="194"/>
      <c r="I257" s="194"/>
      <c r="J257" s="194"/>
    </row>
    <row r="258" spans="2:10" ht="15.75" thickBot="1" x14ac:dyDescent="0.3"/>
    <row r="259" spans="2:10" x14ac:dyDescent="0.25">
      <c r="B259" s="13" t="s">
        <v>111</v>
      </c>
      <c r="C259" s="12"/>
      <c r="D259" s="14"/>
      <c r="E259" s="182"/>
      <c r="F259" s="183"/>
      <c r="G259" s="184"/>
      <c r="H259" s="182"/>
      <c r="I259" s="183"/>
      <c r="J259" s="185"/>
    </row>
    <row r="260" spans="2:10" x14ac:dyDescent="0.25">
      <c r="B260" s="6"/>
      <c r="D260" s="7"/>
      <c r="E260" s="123"/>
      <c r="F260" s="124"/>
      <c r="G260" s="158"/>
      <c r="H260" s="123"/>
      <c r="I260" s="124"/>
      <c r="J260" s="125"/>
    </row>
    <row r="261" spans="2:10" x14ac:dyDescent="0.25">
      <c r="B261" s="6"/>
      <c r="D261" s="7"/>
      <c r="E261" s="123"/>
      <c r="F261" s="124"/>
      <c r="G261" s="158"/>
      <c r="H261" s="123"/>
      <c r="I261" s="124"/>
      <c r="J261" s="125"/>
    </row>
    <row r="262" spans="2:10" x14ac:dyDescent="0.25">
      <c r="B262" s="6"/>
      <c r="D262" s="7"/>
      <c r="E262" s="193"/>
      <c r="F262" s="194"/>
      <c r="G262" s="195"/>
      <c r="H262" s="193"/>
      <c r="I262" s="194"/>
      <c r="J262" s="196"/>
    </row>
    <row r="263" spans="2:10" x14ac:dyDescent="0.25">
      <c r="B263" s="6" t="s">
        <v>112</v>
      </c>
      <c r="D263" s="7"/>
      <c r="E263" s="123"/>
      <c r="F263" s="124"/>
      <c r="G263" s="158"/>
      <c r="H263" s="123"/>
      <c r="I263" s="124"/>
      <c r="J263" s="125"/>
    </row>
    <row r="264" spans="2:10" x14ac:dyDescent="0.25">
      <c r="B264" s="6"/>
      <c r="D264" s="7"/>
      <c r="E264" s="123"/>
      <c r="F264" s="124"/>
      <c r="G264" s="158"/>
      <c r="H264" s="123"/>
      <c r="I264" s="124"/>
      <c r="J264" s="125"/>
    </row>
    <row r="265" spans="2:10" x14ac:dyDescent="0.25">
      <c r="B265" s="6"/>
      <c r="D265" s="7"/>
      <c r="E265" s="123"/>
      <c r="F265" s="124"/>
      <c r="G265" s="158"/>
      <c r="H265" s="123"/>
      <c r="I265" s="124"/>
      <c r="J265" s="125"/>
    </row>
    <row r="266" spans="2:10" ht="15.75" thickBot="1" x14ac:dyDescent="0.3">
      <c r="B266" s="8"/>
      <c r="C266" s="9"/>
      <c r="D266" s="10"/>
      <c r="E266" s="126"/>
      <c r="F266" s="127"/>
      <c r="G266" s="159"/>
      <c r="H266" s="126"/>
      <c r="I266" s="127"/>
      <c r="J266" s="128"/>
    </row>
    <row r="268" spans="2:10" ht="23.25" x14ac:dyDescent="0.35">
      <c r="B268" s="108" t="s">
        <v>207</v>
      </c>
      <c r="C268" s="109"/>
      <c r="D268" s="109"/>
      <c r="E268" s="109"/>
      <c r="F268" s="109"/>
      <c r="G268" s="109"/>
      <c r="H268" s="109"/>
      <c r="I268" s="109"/>
      <c r="J268" s="109"/>
    </row>
    <row r="269" spans="2:10" x14ac:dyDescent="0.25">
      <c r="B269" s="109"/>
      <c r="C269" s="109"/>
      <c r="D269" s="109"/>
      <c r="E269" s="109"/>
      <c r="F269" s="109"/>
      <c r="G269" s="109"/>
      <c r="H269" s="109"/>
      <c r="I269" s="109"/>
      <c r="J269" s="109"/>
    </row>
    <row r="270" spans="2:10" x14ac:dyDescent="0.25">
      <c r="B270" s="121" t="s">
        <v>208</v>
      </c>
      <c r="C270" s="121"/>
      <c r="D270" s="121"/>
      <c r="E270" s="121"/>
      <c r="F270" s="121"/>
      <c r="G270" s="121"/>
      <c r="H270" s="121"/>
      <c r="I270" s="121"/>
      <c r="J270" s="121"/>
    </row>
    <row r="271" spans="2:10" x14ac:dyDescent="0.25">
      <c r="B271" s="110"/>
      <c r="C271" s="119" t="s">
        <v>209</v>
      </c>
      <c r="D271" s="119"/>
      <c r="E271" s="119"/>
      <c r="F271" s="119"/>
      <c r="G271" s="119"/>
      <c r="H271" s="119"/>
      <c r="I271" s="119"/>
      <c r="J271" s="119"/>
    </row>
    <row r="272" spans="2:10" x14ac:dyDescent="0.25">
      <c r="B272" s="110"/>
      <c r="C272" s="119" t="s">
        <v>210</v>
      </c>
      <c r="D272" s="119"/>
      <c r="E272" s="119"/>
      <c r="F272" s="119"/>
      <c r="G272" s="119"/>
      <c r="H272" s="119"/>
      <c r="I272" s="119"/>
      <c r="J272" s="119"/>
    </row>
    <row r="273" spans="2:10" x14ac:dyDescent="0.25">
      <c r="B273" s="110"/>
      <c r="C273" s="119" t="s">
        <v>211</v>
      </c>
      <c r="D273" s="119"/>
      <c r="E273" s="119"/>
      <c r="F273" s="119"/>
      <c r="G273" s="119"/>
      <c r="H273" s="119"/>
      <c r="I273" s="119"/>
      <c r="J273" s="119"/>
    </row>
    <row r="274" spans="2:10" x14ac:dyDescent="0.25">
      <c r="B274" s="111"/>
      <c r="C274" s="110"/>
      <c r="D274" s="110"/>
      <c r="E274" s="110"/>
      <c r="F274" s="110"/>
      <c r="G274" s="110"/>
      <c r="H274" s="110"/>
      <c r="I274" s="110"/>
      <c r="J274" s="110"/>
    </row>
    <row r="275" spans="2:10" x14ac:dyDescent="0.25">
      <c r="B275" s="121" t="s">
        <v>212</v>
      </c>
      <c r="C275" s="121"/>
      <c r="D275" s="121"/>
      <c r="E275" s="121"/>
      <c r="F275" s="121"/>
      <c r="G275" s="121"/>
      <c r="H275" s="121"/>
      <c r="I275" s="121"/>
      <c r="J275" s="121"/>
    </row>
    <row r="276" spans="2:10" x14ac:dyDescent="0.25">
      <c r="B276" s="110"/>
      <c r="C276" s="119" t="s">
        <v>213</v>
      </c>
      <c r="D276" s="119"/>
      <c r="E276" s="119"/>
      <c r="F276" s="119"/>
      <c r="G276" s="119"/>
      <c r="H276" s="119"/>
      <c r="I276" s="119"/>
      <c r="J276" s="119"/>
    </row>
    <row r="277" spans="2:10" x14ac:dyDescent="0.25">
      <c r="B277" s="110"/>
      <c r="C277" s="119" t="s">
        <v>214</v>
      </c>
      <c r="D277" s="119"/>
      <c r="E277" s="119"/>
      <c r="F277" s="119"/>
      <c r="G277" s="119"/>
      <c r="H277" s="119"/>
      <c r="I277" s="119"/>
      <c r="J277" s="119"/>
    </row>
    <row r="278" spans="2:10" x14ac:dyDescent="0.25">
      <c r="B278" s="110"/>
      <c r="C278" s="119" t="s">
        <v>215</v>
      </c>
      <c r="D278" s="119"/>
      <c r="E278" s="119"/>
      <c r="F278" s="119"/>
      <c r="G278" s="119"/>
      <c r="H278" s="119"/>
      <c r="I278" s="119"/>
      <c r="J278" s="119"/>
    </row>
    <row r="279" spans="2:10" x14ac:dyDescent="0.25">
      <c r="B279" s="110"/>
      <c r="C279" s="119" t="s">
        <v>216</v>
      </c>
      <c r="D279" s="119"/>
      <c r="E279" s="119"/>
      <c r="F279" s="119"/>
      <c r="G279" s="119"/>
      <c r="H279" s="119"/>
      <c r="I279" s="119"/>
      <c r="J279" s="119"/>
    </row>
    <row r="280" spans="2:10" x14ac:dyDescent="0.25">
      <c r="B280" s="110"/>
      <c r="C280" s="119" t="s">
        <v>217</v>
      </c>
      <c r="D280" s="119"/>
      <c r="E280" s="119"/>
      <c r="F280" s="119"/>
      <c r="G280" s="119"/>
      <c r="H280" s="119"/>
      <c r="I280" s="119"/>
      <c r="J280" s="119"/>
    </row>
    <row r="281" spans="2:10" x14ac:dyDescent="0.25">
      <c r="B281" s="110"/>
      <c r="C281" s="119" t="s">
        <v>218</v>
      </c>
      <c r="D281" s="119"/>
      <c r="E281" s="119"/>
      <c r="F281" s="119"/>
      <c r="G281" s="119"/>
      <c r="H281" s="119"/>
      <c r="I281" s="119"/>
      <c r="J281" s="119"/>
    </row>
    <row r="282" spans="2:10" x14ac:dyDescent="0.25">
      <c r="B282" s="110"/>
      <c r="C282" s="119" t="s">
        <v>219</v>
      </c>
      <c r="D282" s="119"/>
      <c r="E282" s="119"/>
      <c r="F282" s="119"/>
      <c r="G282" s="119"/>
      <c r="H282" s="119"/>
      <c r="I282" s="119"/>
      <c r="J282" s="119"/>
    </row>
    <row r="283" spans="2:10" x14ac:dyDescent="0.25">
      <c r="B283" s="110"/>
      <c r="C283" s="119" t="s">
        <v>220</v>
      </c>
      <c r="D283" s="119"/>
      <c r="E283" s="119"/>
      <c r="F283" s="119"/>
      <c r="G283" s="119"/>
      <c r="H283" s="119"/>
      <c r="I283" s="119"/>
      <c r="J283" s="119"/>
    </row>
    <row r="284" spans="2:10" x14ac:dyDescent="0.25">
      <c r="B284" s="110"/>
      <c r="C284" s="119" t="s">
        <v>221</v>
      </c>
      <c r="D284" s="119"/>
      <c r="E284" s="119"/>
      <c r="F284" s="119"/>
      <c r="G284" s="119"/>
      <c r="H284" s="119"/>
      <c r="I284" s="119"/>
      <c r="J284" s="119"/>
    </row>
    <row r="285" spans="2:10" x14ac:dyDescent="0.25">
      <c r="B285" s="110"/>
      <c r="C285" s="119" t="s">
        <v>222</v>
      </c>
      <c r="D285" s="119"/>
      <c r="E285" s="119"/>
      <c r="F285" s="119"/>
      <c r="G285" s="119"/>
      <c r="H285" s="119"/>
      <c r="I285" s="119"/>
      <c r="J285" s="119"/>
    </row>
    <row r="286" spans="2:10" x14ac:dyDescent="0.25">
      <c r="B286" s="110"/>
      <c r="C286" s="119" t="s">
        <v>252</v>
      </c>
      <c r="D286" s="119"/>
      <c r="E286" s="119"/>
      <c r="F286" s="119"/>
      <c r="G286" s="119"/>
      <c r="H286" s="119"/>
      <c r="I286" s="119"/>
      <c r="J286" s="119"/>
    </row>
    <row r="287" spans="2:10" x14ac:dyDescent="0.25">
      <c r="B287" s="111"/>
      <c r="C287" s="110"/>
      <c r="D287" s="110"/>
      <c r="E287" s="110"/>
      <c r="F287" s="110"/>
      <c r="G287" s="110"/>
      <c r="H287" s="110"/>
      <c r="I287" s="110"/>
      <c r="J287" s="110"/>
    </row>
    <row r="288" spans="2:10" x14ac:dyDescent="0.25">
      <c r="B288" s="121" t="s">
        <v>223</v>
      </c>
      <c r="C288" s="121"/>
      <c r="D288" s="121"/>
      <c r="E288" s="121"/>
      <c r="F288" s="121"/>
      <c r="G288" s="121"/>
      <c r="H288" s="121"/>
      <c r="I288" s="121"/>
      <c r="J288" s="121"/>
    </row>
    <row r="289" spans="1:10" x14ac:dyDescent="0.25">
      <c r="A289" s="78"/>
      <c r="B289" s="110"/>
      <c r="C289" s="119" t="s">
        <v>224</v>
      </c>
      <c r="D289" s="119"/>
      <c r="E289" s="119"/>
      <c r="F289" s="119"/>
      <c r="G289" s="119"/>
      <c r="H289" s="119"/>
      <c r="I289" s="119"/>
      <c r="J289" s="119"/>
    </row>
    <row r="290" spans="1:10" x14ac:dyDescent="0.25">
      <c r="B290" s="110"/>
      <c r="C290" s="119" t="s">
        <v>225</v>
      </c>
      <c r="D290" s="119"/>
      <c r="E290" s="119"/>
      <c r="F290" s="119"/>
      <c r="G290" s="119"/>
      <c r="H290" s="119"/>
      <c r="I290" s="119"/>
      <c r="J290" s="119"/>
    </row>
    <row r="291" spans="1:10" x14ac:dyDescent="0.25">
      <c r="B291" s="110"/>
      <c r="C291" s="119" t="s">
        <v>226</v>
      </c>
      <c r="D291" s="119"/>
      <c r="E291" s="119"/>
      <c r="F291" s="119"/>
      <c r="G291" s="119"/>
      <c r="H291" s="119"/>
      <c r="I291" s="119"/>
      <c r="J291" s="119"/>
    </row>
    <row r="292" spans="1:10" x14ac:dyDescent="0.25">
      <c r="B292" s="110"/>
      <c r="C292" s="119" t="s">
        <v>548</v>
      </c>
      <c r="D292" s="119"/>
      <c r="E292" s="119"/>
      <c r="F292" s="119"/>
      <c r="G292" s="119"/>
      <c r="H292" s="119"/>
      <c r="I292" s="119"/>
      <c r="J292" s="119"/>
    </row>
    <row r="293" spans="1:10" x14ac:dyDescent="0.25">
      <c r="B293" s="110"/>
      <c r="C293" s="119" t="s">
        <v>227</v>
      </c>
      <c r="D293" s="119"/>
      <c r="E293" s="119"/>
      <c r="F293" s="119"/>
      <c r="G293" s="119"/>
      <c r="H293" s="119"/>
      <c r="I293" s="119"/>
      <c r="J293" s="119"/>
    </row>
    <row r="294" spans="1:10" ht="27" customHeight="1" x14ac:dyDescent="0.25">
      <c r="B294" s="110"/>
      <c r="C294" s="122" t="s">
        <v>228</v>
      </c>
      <c r="D294" s="122"/>
      <c r="E294" s="122"/>
      <c r="F294" s="122"/>
      <c r="G294" s="122"/>
      <c r="H294" s="122"/>
      <c r="I294" s="122"/>
      <c r="J294" s="122"/>
    </row>
    <row r="295" spans="1:10" ht="29.25" customHeight="1" x14ac:dyDescent="0.25">
      <c r="B295" s="110"/>
      <c r="C295" s="122" t="s">
        <v>229</v>
      </c>
      <c r="D295" s="122"/>
      <c r="E295" s="122"/>
      <c r="F295" s="122"/>
      <c r="G295" s="122"/>
      <c r="H295" s="122"/>
      <c r="I295" s="122"/>
      <c r="J295" s="122"/>
    </row>
    <row r="296" spans="1:10" x14ac:dyDescent="0.25">
      <c r="B296" s="110"/>
      <c r="C296" s="119" t="s">
        <v>545</v>
      </c>
      <c r="D296" s="119"/>
      <c r="E296" s="119"/>
      <c r="F296" s="119"/>
      <c r="G296" s="119"/>
      <c r="H296" s="119"/>
      <c r="I296" s="119"/>
      <c r="J296" s="119"/>
    </row>
    <row r="297" spans="1:10" ht="15.75" customHeight="1" x14ac:dyDescent="0.25">
      <c r="B297" s="111"/>
      <c r="C297" s="110"/>
      <c r="D297" s="110"/>
      <c r="E297" s="110"/>
      <c r="F297" s="110"/>
      <c r="G297" s="110"/>
      <c r="H297" s="110"/>
      <c r="I297" s="110"/>
      <c r="J297" s="110"/>
    </row>
    <row r="298" spans="1:10" x14ac:dyDescent="0.25">
      <c r="B298" s="121" t="s">
        <v>230</v>
      </c>
      <c r="C298" s="121"/>
      <c r="D298" s="121"/>
      <c r="E298" s="121"/>
      <c r="F298" s="121"/>
      <c r="G298" s="121"/>
      <c r="H298" s="121"/>
      <c r="I298" s="121"/>
      <c r="J298" s="121"/>
    </row>
    <row r="299" spans="1:10" x14ac:dyDescent="0.25">
      <c r="B299" s="121" t="s">
        <v>231</v>
      </c>
      <c r="C299" s="121"/>
      <c r="D299" s="121"/>
      <c r="E299" s="121"/>
      <c r="F299" s="121"/>
      <c r="G299" s="121"/>
      <c r="H299" s="121"/>
      <c r="I299" s="121"/>
      <c r="J299" s="121"/>
    </row>
    <row r="300" spans="1:10" x14ac:dyDescent="0.25">
      <c r="B300" s="110"/>
      <c r="C300" s="119" t="s">
        <v>232</v>
      </c>
      <c r="D300" s="119"/>
      <c r="E300" s="119"/>
      <c r="F300" s="119"/>
      <c r="G300" s="119"/>
      <c r="H300" s="119"/>
      <c r="I300" s="119"/>
      <c r="J300" s="119"/>
    </row>
    <row r="301" spans="1:10" x14ac:dyDescent="0.25">
      <c r="B301" s="110"/>
      <c r="C301" s="119" t="s">
        <v>233</v>
      </c>
      <c r="D301" s="119"/>
      <c r="E301" s="119"/>
      <c r="F301" s="119"/>
      <c r="G301" s="119"/>
      <c r="H301" s="119"/>
      <c r="I301" s="119"/>
      <c r="J301" s="119"/>
    </row>
    <row r="302" spans="1:10" x14ac:dyDescent="0.25">
      <c r="B302" s="110"/>
      <c r="C302" s="119" t="s">
        <v>234</v>
      </c>
      <c r="D302" s="119"/>
      <c r="E302" s="119"/>
      <c r="F302" s="119"/>
      <c r="G302" s="119"/>
      <c r="H302" s="119"/>
      <c r="I302" s="119"/>
      <c r="J302" s="119"/>
    </row>
    <row r="303" spans="1:10" x14ac:dyDescent="0.25">
      <c r="B303" s="110"/>
      <c r="C303" s="119" t="s">
        <v>235</v>
      </c>
      <c r="D303" s="119"/>
      <c r="E303" s="119"/>
      <c r="F303" s="119"/>
      <c r="G303" s="119"/>
      <c r="H303" s="119"/>
      <c r="I303" s="119"/>
      <c r="J303" s="119"/>
    </row>
    <row r="304" spans="1:10" x14ac:dyDescent="0.25">
      <c r="B304" s="110"/>
      <c r="C304" s="119" t="s">
        <v>236</v>
      </c>
      <c r="D304" s="119"/>
      <c r="E304" s="119"/>
      <c r="F304" s="119"/>
      <c r="G304" s="119"/>
      <c r="H304" s="119"/>
      <c r="I304" s="119"/>
      <c r="J304" s="119"/>
    </row>
    <row r="305" spans="2:10" x14ac:dyDescent="0.25">
      <c r="B305" s="110"/>
      <c r="C305" s="119" t="s">
        <v>237</v>
      </c>
      <c r="D305" s="119"/>
      <c r="E305" s="119"/>
      <c r="F305" s="119"/>
      <c r="G305" s="119"/>
      <c r="H305" s="119"/>
      <c r="I305" s="119"/>
      <c r="J305" s="119"/>
    </row>
    <row r="306" spans="2:10" x14ac:dyDescent="0.25">
      <c r="B306" s="110"/>
      <c r="C306" s="119" t="s">
        <v>238</v>
      </c>
      <c r="D306" s="119"/>
      <c r="E306" s="119"/>
      <c r="F306" s="119"/>
      <c r="G306" s="119"/>
      <c r="H306" s="119"/>
      <c r="I306" s="119"/>
      <c r="J306" s="119"/>
    </row>
    <row r="307" spans="2:10" ht="15" customHeight="1" x14ac:dyDescent="0.25">
      <c r="B307" s="111"/>
      <c r="C307" s="110"/>
      <c r="D307" s="110"/>
      <c r="E307" s="110"/>
      <c r="F307" s="110"/>
      <c r="G307" s="110"/>
      <c r="H307" s="110"/>
      <c r="I307" s="110"/>
      <c r="J307" s="110"/>
    </row>
    <row r="308" spans="2:10" x14ac:dyDescent="0.25">
      <c r="B308" s="121" t="s">
        <v>239</v>
      </c>
      <c r="C308" s="121"/>
      <c r="D308" s="121"/>
      <c r="E308" s="121"/>
      <c r="F308" s="121"/>
      <c r="G308" s="121"/>
      <c r="H308" s="121"/>
      <c r="I308" s="121"/>
      <c r="J308" s="121"/>
    </row>
    <row r="309" spans="2:10" x14ac:dyDescent="0.25">
      <c r="B309" s="110"/>
      <c r="C309" s="119" t="s">
        <v>240</v>
      </c>
      <c r="D309" s="119"/>
      <c r="E309" s="119"/>
      <c r="F309" s="119"/>
      <c r="G309" s="119"/>
      <c r="H309" s="119"/>
      <c r="I309" s="119"/>
      <c r="J309" s="119"/>
    </row>
    <row r="310" spans="2:10" x14ac:dyDescent="0.25">
      <c r="B310" s="110"/>
      <c r="C310" s="119" t="s">
        <v>241</v>
      </c>
      <c r="D310" s="119"/>
      <c r="E310" s="119"/>
      <c r="F310" s="119"/>
      <c r="G310" s="119"/>
      <c r="H310" s="119"/>
      <c r="I310" s="119"/>
      <c r="J310" s="119"/>
    </row>
    <row r="311" spans="2:10" ht="27" customHeight="1" x14ac:dyDescent="0.25">
      <c r="B311" s="110"/>
      <c r="C311" s="122" t="s">
        <v>549</v>
      </c>
      <c r="D311" s="122"/>
      <c r="E311" s="122"/>
      <c r="F311" s="122"/>
      <c r="G311" s="122"/>
      <c r="H311" s="122"/>
      <c r="I311" s="122"/>
      <c r="J311" s="122"/>
    </row>
    <row r="312" spans="2:10" x14ac:dyDescent="0.25">
      <c r="B312" s="110"/>
      <c r="C312" s="119" t="s">
        <v>546</v>
      </c>
      <c r="D312" s="119"/>
      <c r="E312" s="119"/>
      <c r="F312" s="119"/>
      <c r="G312" s="119"/>
      <c r="H312" s="119"/>
      <c r="I312" s="119"/>
      <c r="J312" s="119"/>
    </row>
    <row r="313" spans="2:10" x14ac:dyDescent="0.25">
      <c r="B313" s="111"/>
      <c r="C313" s="110"/>
      <c r="D313" s="110"/>
      <c r="E313" s="110"/>
      <c r="F313" s="110"/>
      <c r="G313" s="110"/>
      <c r="H313" s="110"/>
      <c r="I313" s="110"/>
      <c r="J313" s="110"/>
    </row>
    <row r="314" spans="2:10" x14ac:dyDescent="0.25">
      <c r="B314" s="121" t="s">
        <v>242</v>
      </c>
      <c r="C314" s="121"/>
      <c r="D314" s="121"/>
      <c r="E314" s="121"/>
      <c r="F314" s="121"/>
      <c r="G314" s="121"/>
      <c r="H314" s="121"/>
      <c r="I314" s="121"/>
      <c r="J314" s="121"/>
    </row>
    <row r="315" spans="2:10" x14ac:dyDescent="0.25">
      <c r="B315" s="110"/>
      <c r="C315" s="119" t="s">
        <v>243</v>
      </c>
      <c r="D315" s="119"/>
      <c r="E315" s="119"/>
      <c r="F315" s="119"/>
      <c r="G315" s="119"/>
      <c r="H315" s="119"/>
      <c r="I315" s="119"/>
      <c r="J315" s="119"/>
    </row>
    <row r="316" spans="2:10" x14ac:dyDescent="0.25">
      <c r="B316" s="110"/>
      <c r="C316" s="119" t="s">
        <v>244</v>
      </c>
      <c r="D316" s="119"/>
      <c r="E316" s="119"/>
      <c r="F316" s="119"/>
      <c r="G316" s="119"/>
      <c r="H316" s="119"/>
      <c r="I316" s="119"/>
      <c r="J316" s="119"/>
    </row>
    <row r="317" spans="2:10" x14ac:dyDescent="0.25">
      <c r="B317" s="111"/>
      <c r="C317" s="110"/>
      <c r="D317" s="110"/>
      <c r="E317" s="110"/>
      <c r="F317" s="110"/>
      <c r="G317" s="110"/>
      <c r="H317" s="110"/>
      <c r="I317" s="110"/>
      <c r="J317" s="110"/>
    </row>
    <row r="318" spans="2:10" x14ac:dyDescent="0.25">
      <c r="B318" s="121" t="s">
        <v>245</v>
      </c>
      <c r="C318" s="121"/>
      <c r="D318" s="121"/>
      <c r="E318" s="121"/>
      <c r="F318" s="121"/>
      <c r="G318" s="121"/>
      <c r="H318" s="121"/>
      <c r="I318" s="121"/>
      <c r="J318" s="121"/>
    </row>
    <row r="319" spans="2:10" x14ac:dyDescent="0.25">
      <c r="B319" s="110"/>
      <c r="C319" s="119" t="s">
        <v>246</v>
      </c>
      <c r="D319" s="119"/>
      <c r="E319" s="119"/>
      <c r="F319" s="119"/>
      <c r="G319" s="119"/>
      <c r="H319" s="119"/>
      <c r="I319" s="119"/>
      <c r="J319" s="119"/>
    </row>
    <row r="320" spans="2:10" x14ac:dyDescent="0.25">
      <c r="B320" s="110"/>
      <c r="C320" s="119" t="s">
        <v>247</v>
      </c>
      <c r="D320" s="119"/>
      <c r="E320" s="119"/>
      <c r="F320" s="119"/>
      <c r="G320" s="119"/>
      <c r="H320" s="119"/>
      <c r="I320" s="119"/>
      <c r="J320" s="119"/>
    </row>
    <row r="321" spans="2:10" x14ac:dyDescent="0.25">
      <c r="B321" s="110"/>
      <c r="C321" s="119" t="s">
        <v>248</v>
      </c>
      <c r="D321" s="119"/>
      <c r="E321" s="119"/>
      <c r="F321" s="119"/>
      <c r="G321" s="119"/>
      <c r="H321" s="119"/>
      <c r="I321" s="119"/>
      <c r="J321" s="119"/>
    </row>
    <row r="322" spans="2:10" x14ac:dyDescent="0.25">
      <c r="B322" s="111"/>
      <c r="C322" s="110"/>
      <c r="D322" s="110"/>
      <c r="E322" s="110"/>
      <c r="F322" s="110"/>
      <c r="G322" s="110"/>
      <c r="H322" s="110"/>
      <c r="I322" s="110"/>
      <c r="J322" s="110"/>
    </row>
    <row r="323" spans="2:10" x14ac:dyDescent="0.25">
      <c r="B323" s="121" t="s">
        <v>249</v>
      </c>
      <c r="C323" s="121"/>
      <c r="D323" s="121"/>
      <c r="E323" s="121"/>
      <c r="F323" s="121"/>
      <c r="G323" s="121"/>
      <c r="H323" s="121"/>
      <c r="I323" s="121"/>
      <c r="J323" s="121"/>
    </row>
    <row r="324" spans="2:10" ht="28.5" customHeight="1" x14ac:dyDescent="0.25">
      <c r="B324" s="110"/>
      <c r="C324" s="122" t="s">
        <v>250</v>
      </c>
      <c r="D324" s="122"/>
      <c r="E324" s="122"/>
      <c r="F324" s="122"/>
      <c r="G324" s="122"/>
      <c r="H324" s="122"/>
      <c r="I324" s="122"/>
      <c r="J324" s="122"/>
    </row>
    <row r="325" spans="2:10" ht="28.5" customHeight="1" x14ac:dyDescent="0.25">
      <c r="B325" s="110"/>
      <c r="C325" s="111"/>
      <c r="D325" s="110"/>
      <c r="E325" s="110"/>
      <c r="F325" s="110"/>
      <c r="G325" s="110"/>
      <c r="H325" s="110"/>
      <c r="I325" s="110"/>
      <c r="J325" s="110"/>
    </row>
    <row r="326" spans="2:10" x14ac:dyDescent="0.25">
      <c r="B326" s="110"/>
      <c r="C326" s="130" t="s">
        <v>269</v>
      </c>
      <c r="D326" s="130"/>
      <c r="E326" s="130"/>
      <c r="F326" s="130"/>
      <c r="G326" s="130"/>
      <c r="H326" s="130"/>
      <c r="I326" s="130"/>
      <c r="J326" s="130"/>
    </row>
    <row r="327" spans="2:10" x14ac:dyDescent="0.25">
      <c r="B327" s="110"/>
      <c r="C327" s="112"/>
      <c r="D327" s="110"/>
      <c r="E327" s="110"/>
      <c r="F327" s="110"/>
      <c r="G327" s="110"/>
      <c r="H327" s="110"/>
      <c r="I327" s="110"/>
      <c r="J327" s="110"/>
    </row>
    <row r="328" spans="2:10" x14ac:dyDescent="0.25">
      <c r="B328" s="110"/>
      <c r="C328" s="121" t="s">
        <v>251</v>
      </c>
      <c r="D328" s="121"/>
      <c r="E328" s="121"/>
      <c r="F328" s="121"/>
      <c r="G328" s="121"/>
      <c r="H328" s="121"/>
      <c r="I328" s="121"/>
      <c r="J328" s="121"/>
    </row>
    <row r="329" spans="2:10" x14ac:dyDescent="0.25">
      <c r="B329" s="109"/>
      <c r="C329" s="109"/>
      <c r="D329" s="109"/>
      <c r="E329" s="109"/>
      <c r="F329" s="109"/>
      <c r="G329" s="109"/>
      <c r="H329" s="109"/>
      <c r="I329" s="109"/>
      <c r="J329" s="109"/>
    </row>
    <row r="330" spans="2:10" x14ac:dyDescent="0.25">
      <c r="B330" s="109"/>
      <c r="C330" s="109"/>
      <c r="D330" s="109"/>
      <c r="E330" s="109"/>
      <c r="F330" s="109"/>
      <c r="G330" s="113"/>
      <c r="H330" s="113"/>
      <c r="I330" s="109"/>
      <c r="J330" s="109"/>
    </row>
    <row r="331" spans="2:10" x14ac:dyDescent="0.25">
      <c r="B331" s="109"/>
      <c r="C331" s="109"/>
      <c r="D331" s="109"/>
      <c r="E331" s="109"/>
      <c r="F331" s="109"/>
      <c r="G331" s="120" t="s">
        <v>253</v>
      </c>
      <c r="H331" s="120"/>
      <c r="I331" s="109"/>
      <c r="J331" s="109"/>
    </row>
    <row r="332" spans="2:10" x14ac:dyDescent="0.25">
      <c r="B332" s="109"/>
      <c r="C332" s="109"/>
      <c r="D332" s="109"/>
      <c r="E332" s="109"/>
      <c r="F332" s="109"/>
      <c r="G332" s="109"/>
      <c r="H332" s="109"/>
      <c r="I332" s="109"/>
      <c r="J332" s="109"/>
    </row>
    <row r="333" spans="2:10" x14ac:dyDescent="0.25">
      <c r="B333" s="129" t="s">
        <v>254</v>
      </c>
      <c r="C333" s="129"/>
      <c r="D333" s="113"/>
      <c r="E333" s="113"/>
      <c r="F333" s="109"/>
      <c r="G333" s="109"/>
      <c r="H333" s="109"/>
      <c r="I333" s="109"/>
      <c r="J333" s="109"/>
    </row>
    <row r="334" spans="2:10" x14ac:dyDescent="0.25">
      <c r="B334" s="109"/>
      <c r="C334" s="109"/>
      <c r="D334" s="109"/>
      <c r="E334" s="109"/>
      <c r="F334" s="109"/>
      <c r="G334" s="109"/>
      <c r="H334" s="109"/>
      <c r="I334" s="109"/>
      <c r="J334" s="109"/>
    </row>
    <row r="335" spans="2:10" x14ac:dyDescent="0.25">
      <c r="B335" s="109"/>
      <c r="C335" s="109"/>
      <c r="D335" s="109"/>
      <c r="E335" s="109"/>
      <c r="F335" s="109"/>
      <c r="G335" s="109"/>
      <c r="H335" s="109"/>
      <c r="I335" s="109"/>
      <c r="J335" s="109"/>
    </row>
    <row r="336" spans="2:10" x14ac:dyDescent="0.25">
      <c r="B336" s="109"/>
      <c r="C336" s="109"/>
      <c r="D336" s="109"/>
      <c r="E336" s="109"/>
      <c r="F336" s="109"/>
      <c r="G336" s="109"/>
      <c r="H336" s="109"/>
      <c r="I336" s="109"/>
      <c r="J336" s="109"/>
    </row>
    <row r="366" spans="1:11" x14ac:dyDescent="0.25">
      <c r="A366" s="137" t="s">
        <v>171</v>
      </c>
      <c r="B366" s="137"/>
      <c r="C366" s="137"/>
      <c r="D366" s="137"/>
      <c r="E366" s="137"/>
      <c r="F366" s="137"/>
      <c r="G366" s="137"/>
      <c r="H366" s="137"/>
      <c r="I366" s="137"/>
      <c r="J366" s="137"/>
    </row>
    <row r="367" spans="1:11" ht="78" customHeight="1" x14ac:dyDescent="0.25">
      <c r="A367" s="42">
        <v>1</v>
      </c>
      <c r="B367" s="116" t="s">
        <v>266</v>
      </c>
      <c r="C367" s="116"/>
      <c r="D367" s="116"/>
      <c r="E367" s="116"/>
      <c r="F367" s="116"/>
      <c r="G367" s="116"/>
      <c r="H367" s="116"/>
      <c r="I367" s="116"/>
      <c r="J367" s="116"/>
    </row>
    <row r="368" spans="1:11" ht="22.5" customHeight="1" x14ac:dyDescent="0.25">
      <c r="A368" s="42">
        <v>2</v>
      </c>
      <c r="B368" s="115" t="s">
        <v>170</v>
      </c>
      <c r="C368" s="115"/>
      <c r="D368" s="115"/>
      <c r="E368" s="115"/>
      <c r="F368" s="115"/>
      <c r="G368" s="115"/>
      <c r="H368" s="115"/>
      <c r="I368" s="115"/>
      <c r="J368" s="115"/>
      <c r="K368" s="83"/>
    </row>
    <row r="369" spans="1:11" ht="21.75" customHeight="1" x14ac:dyDescent="0.25">
      <c r="A369" s="42">
        <v>3</v>
      </c>
      <c r="B369" s="115" t="s">
        <v>169</v>
      </c>
      <c r="C369" s="115"/>
      <c r="D369" s="115"/>
      <c r="E369" s="115"/>
      <c r="F369" s="115"/>
      <c r="G369" s="115"/>
      <c r="H369" s="115"/>
      <c r="I369" s="115"/>
      <c r="J369" s="115"/>
      <c r="K369" s="42"/>
    </row>
    <row r="370" spans="1:11" ht="22.5" customHeight="1" x14ac:dyDescent="0.25">
      <c r="A370" s="42">
        <v>4</v>
      </c>
      <c r="B370" s="115" t="s">
        <v>196</v>
      </c>
      <c r="C370" s="115"/>
      <c r="D370" s="115"/>
      <c r="E370" s="115"/>
      <c r="F370" s="115"/>
      <c r="G370" s="115"/>
      <c r="H370" s="115"/>
      <c r="I370" s="115"/>
      <c r="J370" s="115"/>
      <c r="K370" s="42"/>
    </row>
    <row r="371" spans="1:11" ht="22.5" customHeight="1" x14ac:dyDescent="0.25">
      <c r="A371" s="42">
        <v>5</v>
      </c>
      <c r="B371" s="114" t="s">
        <v>505</v>
      </c>
      <c r="C371" s="114"/>
      <c r="D371" s="114"/>
      <c r="E371" s="114"/>
      <c r="F371" s="114"/>
      <c r="G371" s="114"/>
      <c r="H371" s="114"/>
      <c r="I371" s="114"/>
      <c r="J371" s="114"/>
      <c r="K371" s="84"/>
    </row>
    <row r="372" spans="1:11" ht="32.25" customHeight="1" x14ac:dyDescent="0.25">
      <c r="A372" s="42">
        <v>6</v>
      </c>
      <c r="B372" s="114" t="s">
        <v>200</v>
      </c>
      <c r="C372" s="114"/>
      <c r="D372" s="114"/>
      <c r="E372" s="114"/>
      <c r="F372" s="114"/>
      <c r="G372" s="114"/>
      <c r="H372" s="114"/>
      <c r="I372" s="114"/>
      <c r="J372" s="114"/>
      <c r="K372" s="85"/>
    </row>
    <row r="373" spans="1:11" ht="68.25" customHeight="1" x14ac:dyDescent="0.25">
      <c r="A373" s="42">
        <v>7</v>
      </c>
      <c r="B373" s="114" t="s">
        <v>197</v>
      </c>
      <c r="C373" s="114"/>
      <c r="D373" s="114"/>
      <c r="E373" s="114"/>
      <c r="F373" s="114"/>
      <c r="G373" s="114"/>
      <c r="H373" s="114"/>
      <c r="I373" s="114"/>
      <c r="J373" s="114"/>
      <c r="K373" s="77"/>
    </row>
    <row r="374" spans="1:11" ht="38.25" customHeight="1" x14ac:dyDescent="0.25">
      <c r="A374" s="42">
        <v>8</v>
      </c>
      <c r="B374" s="115" t="s">
        <v>168</v>
      </c>
      <c r="C374" s="115"/>
      <c r="D374" s="115"/>
      <c r="E374" s="115"/>
      <c r="F374" s="115"/>
      <c r="G374" s="115"/>
      <c r="H374" s="115"/>
      <c r="I374" s="115"/>
      <c r="J374" s="115"/>
      <c r="K374" s="82"/>
    </row>
    <row r="375" spans="1:11" ht="30.75" customHeight="1" x14ac:dyDescent="0.25">
      <c r="A375" s="42">
        <v>9</v>
      </c>
      <c r="B375" s="42" t="s">
        <v>167</v>
      </c>
      <c r="C375" s="42"/>
      <c r="D375" s="42"/>
      <c r="E375" s="42"/>
      <c r="F375" s="42"/>
      <c r="G375" s="42"/>
      <c r="H375" s="42"/>
      <c r="I375" s="42"/>
      <c r="J375" s="42"/>
      <c r="K375" s="84"/>
    </row>
    <row r="376" spans="1:11" ht="92.25" customHeight="1" x14ac:dyDescent="0.25">
      <c r="A376" s="42">
        <v>10</v>
      </c>
      <c r="B376" s="116" t="s">
        <v>267</v>
      </c>
      <c r="C376" s="116"/>
      <c r="D376" s="116"/>
      <c r="E376" s="116"/>
      <c r="F376" s="116"/>
      <c r="G376" s="116"/>
      <c r="H376" s="116"/>
      <c r="I376" s="116"/>
      <c r="J376" s="116"/>
      <c r="K376" s="42"/>
    </row>
    <row r="377" spans="1:11" ht="89.25" customHeight="1" x14ac:dyDescent="0.25">
      <c r="A377" s="42">
        <v>11</v>
      </c>
      <c r="B377" s="116" t="s">
        <v>258</v>
      </c>
      <c r="C377" s="116"/>
      <c r="D377" s="116"/>
      <c r="E377" s="116"/>
      <c r="F377" s="116"/>
      <c r="G377" s="116"/>
      <c r="H377" s="116"/>
      <c r="I377" s="116"/>
      <c r="J377" s="116"/>
      <c r="K377" s="116"/>
    </row>
    <row r="378" spans="1:11" ht="41.25" customHeight="1" x14ac:dyDescent="0.25">
      <c r="A378" s="42">
        <v>12</v>
      </c>
      <c r="B378" s="116" t="s">
        <v>256</v>
      </c>
      <c r="C378" s="116"/>
      <c r="D378" s="116"/>
      <c r="E378" s="116"/>
      <c r="F378" s="116"/>
      <c r="G378" s="116"/>
      <c r="H378" s="116"/>
      <c r="I378" s="116"/>
      <c r="J378" s="116"/>
      <c r="K378" s="86"/>
    </row>
    <row r="379" spans="1:11" ht="37.5" customHeight="1" x14ac:dyDescent="0.25">
      <c r="A379" s="42">
        <v>13</v>
      </c>
      <c r="B379" s="354" t="s">
        <v>257</v>
      </c>
      <c r="C379" s="354"/>
      <c r="D379" s="354"/>
      <c r="E379" s="354"/>
      <c r="F379" s="354"/>
      <c r="G379" s="354"/>
      <c r="H379" s="354"/>
      <c r="I379" s="354"/>
      <c r="J379" s="354"/>
      <c r="K379" s="86"/>
    </row>
    <row r="380" spans="1:11" ht="152.25" customHeight="1" x14ac:dyDescent="0.25">
      <c r="A380" s="42">
        <v>14</v>
      </c>
      <c r="B380" s="114" t="s">
        <v>206</v>
      </c>
      <c r="C380" s="114"/>
      <c r="D380" s="114"/>
      <c r="E380" s="114"/>
      <c r="F380" s="114"/>
      <c r="G380" s="114"/>
      <c r="H380" s="114"/>
      <c r="I380" s="114"/>
      <c r="J380" s="114"/>
      <c r="K380" s="79"/>
    </row>
    <row r="381" spans="1:11" ht="14.25" customHeight="1" x14ac:dyDescent="0.25">
      <c r="A381" s="42"/>
      <c r="B381" s="117"/>
      <c r="C381" s="117"/>
      <c r="D381" s="117"/>
      <c r="E381" s="117"/>
      <c r="F381" s="117"/>
      <c r="G381" s="117"/>
      <c r="H381" s="117"/>
      <c r="I381" s="117"/>
      <c r="J381" s="117"/>
      <c r="K381" s="41"/>
    </row>
  </sheetData>
  <sheetProtection formatCells="0" formatColumns="0" formatRows="0" insertColumns="0" insertRows="0" insertHyperlinks="0" deleteColumns="0" deleteRows="0" sort="0" autoFilter="0" pivotTables="0"/>
  <customSheetViews>
    <customSheetView guid="{80481EC6-24A9-4E4D-8486-A27DAFB3E50C}" showPageBreaks="1" showGridLines="0" hiddenRows="1" view="pageLayout" topLeftCell="A125">
      <selection activeCell="B177" sqref="B177:D177"/>
      <rowBreaks count="2" manualBreakCount="2">
        <brk id="47" max="16383" man="1"/>
        <brk id="258" max="16383" man="1"/>
      </rowBreaks>
      <pageMargins left="0.15748031496062992" right="0.23622047244094491" top="0.59055118110236227" bottom="0.59055118110236227" header="0.31496062992125984" footer="0.31496062992125984"/>
      <pageSetup paperSize="9" orientation="portrait" r:id="rId1"/>
      <headerFooter>
        <oddHeader xml:space="preserve">&amp;C  </oddHeader>
        <oddFooter>&amp;C&amp;P</oddFooter>
      </headerFooter>
    </customSheetView>
  </customSheetViews>
  <mergeCells count="487">
    <mergeCell ref="G196:H196"/>
    <mergeCell ref="I196:J196"/>
    <mergeCell ref="I202:I203"/>
    <mergeCell ref="B200:D200"/>
    <mergeCell ref="E199:G199"/>
    <mergeCell ref="E201:G201"/>
    <mergeCell ref="B199:D199"/>
    <mergeCell ref="B201:D201"/>
    <mergeCell ref="F202:F203"/>
    <mergeCell ref="B197:D197"/>
    <mergeCell ref="E197:F197"/>
    <mergeCell ref="G197:H197"/>
    <mergeCell ref="I197:J197"/>
    <mergeCell ref="B191:D191"/>
    <mergeCell ref="E191:F191"/>
    <mergeCell ref="G191:H191"/>
    <mergeCell ref="I191:J191"/>
    <mergeCell ref="B192:D192"/>
    <mergeCell ref="E192:F192"/>
    <mergeCell ref="G192:H192"/>
    <mergeCell ref="I192:J192"/>
    <mergeCell ref="B193:D193"/>
    <mergeCell ref="E193:F193"/>
    <mergeCell ref="G193:H193"/>
    <mergeCell ref="I193:J193"/>
    <mergeCell ref="B194:D194"/>
    <mergeCell ref="B187:J187"/>
    <mergeCell ref="B188:D188"/>
    <mergeCell ref="E188:F188"/>
    <mergeCell ref="G188:H188"/>
    <mergeCell ref="I188:J188"/>
    <mergeCell ref="B198:D198"/>
    <mergeCell ref="E198:F198"/>
    <mergeCell ref="G198:H198"/>
    <mergeCell ref="I198:J198"/>
    <mergeCell ref="B189:D189"/>
    <mergeCell ref="E189:F189"/>
    <mergeCell ref="G189:H189"/>
    <mergeCell ref="I189:J189"/>
    <mergeCell ref="B190:D190"/>
    <mergeCell ref="E190:F190"/>
    <mergeCell ref="G190:H190"/>
    <mergeCell ref="I190:J190"/>
    <mergeCell ref="E194:F194"/>
    <mergeCell ref="G194:H194"/>
    <mergeCell ref="I194:J194"/>
    <mergeCell ref="B195:D195"/>
    <mergeCell ref="E195:F195"/>
    <mergeCell ref="G195:H195"/>
    <mergeCell ref="I195:J195"/>
    <mergeCell ref="B230:J230"/>
    <mergeCell ref="C221:J221"/>
    <mergeCell ref="C222:J222"/>
    <mergeCell ref="C223:J223"/>
    <mergeCell ref="B233:E233"/>
    <mergeCell ref="B207:D207"/>
    <mergeCell ref="B208:D208"/>
    <mergeCell ref="B214:D214"/>
    <mergeCell ref="B215:D215"/>
    <mergeCell ref="B216:D216"/>
    <mergeCell ref="B217:D217"/>
    <mergeCell ref="B218:D218"/>
    <mergeCell ref="B231:J231"/>
    <mergeCell ref="B209:D209"/>
    <mergeCell ref="B210:D210"/>
    <mergeCell ref="B211:D211"/>
    <mergeCell ref="B220:J220"/>
    <mergeCell ref="B225:J225"/>
    <mergeCell ref="C226:J226"/>
    <mergeCell ref="C227:J227"/>
    <mergeCell ref="C228:J228"/>
    <mergeCell ref="B196:D196"/>
    <mergeCell ref="E196:F196"/>
    <mergeCell ref="E13:G13"/>
    <mergeCell ref="B234:J234"/>
    <mergeCell ref="B212:D212"/>
    <mergeCell ref="B213:D213"/>
    <mergeCell ref="B380:J380"/>
    <mergeCell ref="B372:J372"/>
    <mergeCell ref="H13:J13"/>
    <mergeCell ref="B379:J379"/>
    <mergeCell ref="B86:G86"/>
    <mergeCell ref="E115:J115"/>
    <mergeCell ref="B85:D85"/>
    <mergeCell ref="B16:D16"/>
    <mergeCell ref="E16:J16"/>
    <mergeCell ref="E116:J124"/>
    <mergeCell ref="E134:H134"/>
    <mergeCell ref="B70:J70"/>
    <mergeCell ref="B67:D67"/>
    <mergeCell ref="B65:D65"/>
    <mergeCell ref="H51:J51"/>
    <mergeCell ref="H42:J42"/>
    <mergeCell ref="H44:J44"/>
    <mergeCell ref="E43:G43"/>
    <mergeCell ref="E200:G200"/>
    <mergeCell ref="H200:J200"/>
    <mergeCell ref="H43:J43"/>
    <mergeCell ref="B50:D50"/>
    <mergeCell ref="D3:J3"/>
    <mergeCell ref="I156:J156"/>
    <mergeCell ref="E140:J140"/>
    <mergeCell ref="F139:H139"/>
    <mergeCell ref="B95:D95"/>
    <mergeCell ref="B96:D96"/>
    <mergeCell ref="B97:D97"/>
    <mergeCell ref="B141:D149"/>
    <mergeCell ref="B140:D140"/>
    <mergeCell ref="E141:J149"/>
    <mergeCell ref="E99:J99"/>
    <mergeCell ref="E101:J101"/>
    <mergeCell ref="E109:H109"/>
    <mergeCell ref="E112:J112"/>
    <mergeCell ref="I114:J114"/>
    <mergeCell ref="E108:J108"/>
    <mergeCell ref="E110:J110"/>
    <mergeCell ref="I109:J109"/>
    <mergeCell ref="B117:D124"/>
    <mergeCell ref="E96:J96"/>
    <mergeCell ref="E97:J97"/>
    <mergeCell ref="H41:J41"/>
    <mergeCell ref="H80:J80"/>
    <mergeCell ref="H82:J82"/>
    <mergeCell ref="H83:J83"/>
    <mergeCell ref="H75:J75"/>
    <mergeCell ref="B11:J11"/>
    <mergeCell ref="E163:J171"/>
    <mergeCell ref="B151:J151"/>
    <mergeCell ref="B153:D153"/>
    <mergeCell ref="B154:D154"/>
    <mergeCell ref="B159:D159"/>
    <mergeCell ref="E159:J159"/>
    <mergeCell ref="B160:D160"/>
    <mergeCell ref="E160:J160"/>
    <mergeCell ref="B152:D152"/>
    <mergeCell ref="B157:D157"/>
    <mergeCell ref="E157:J157"/>
    <mergeCell ref="B155:D155"/>
    <mergeCell ref="E155:J155"/>
    <mergeCell ref="B156:D156"/>
    <mergeCell ref="E156:H156"/>
    <mergeCell ref="E154:J154"/>
    <mergeCell ref="E153:J153"/>
    <mergeCell ref="E152:H152"/>
    <mergeCell ref="E51:G51"/>
    <mergeCell ref="H72:J72"/>
    <mergeCell ref="H73:J73"/>
    <mergeCell ref="H47:J47"/>
    <mergeCell ref="H48:J48"/>
    <mergeCell ref="H49:J49"/>
    <mergeCell ref="H50:J50"/>
    <mergeCell ref="B73:G73"/>
    <mergeCell ref="B72:G72"/>
    <mergeCell ref="B57:D57"/>
    <mergeCell ref="B58:D58"/>
    <mergeCell ref="E58:G58"/>
    <mergeCell ref="B61:D61"/>
    <mergeCell ref="E61:G61"/>
    <mergeCell ref="H61:J61"/>
    <mergeCell ref="B51:D51"/>
    <mergeCell ref="B62:D62"/>
    <mergeCell ref="B52:D52"/>
    <mergeCell ref="H66:I66"/>
    <mergeCell ref="H65:J65"/>
    <mergeCell ref="I45:J45"/>
    <mergeCell ref="F45:G45"/>
    <mergeCell ref="B47:D47"/>
    <mergeCell ref="B48:D48"/>
    <mergeCell ref="E48:G48"/>
    <mergeCell ref="E49:G49"/>
    <mergeCell ref="E50:G50"/>
    <mergeCell ref="E47:G47"/>
    <mergeCell ref="E85:G85"/>
    <mergeCell ref="B54:D54"/>
    <mergeCell ref="E54:G54"/>
    <mergeCell ref="H54:J54"/>
    <mergeCell ref="F55:G55"/>
    <mergeCell ref="B53:D53"/>
    <mergeCell ref="I55:J55"/>
    <mergeCell ref="E59:G59"/>
    <mergeCell ref="H59:J59"/>
    <mergeCell ref="B60:D60"/>
    <mergeCell ref="B63:D63"/>
    <mergeCell ref="H81:J81"/>
    <mergeCell ref="B82:G82"/>
    <mergeCell ref="H74:J74"/>
    <mergeCell ref="E57:G57"/>
    <mergeCell ref="H57:J57"/>
    <mergeCell ref="H14:J14"/>
    <mergeCell ref="E15:G15"/>
    <mergeCell ref="H15:J15"/>
    <mergeCell ref="H38:J38"/>
    <mergeCell ref="H40:J40"/>
    <mergeCell ref="E39:G39"/>
    <mergeCell ref="H39:J39"/>
    <mergeCell ref="E38:G38"/>
    <mergeCell ref="E40:G40"/>
    <mergeCell ref="E37:G37"/>
    <mergeCell ref="E35:G35"/>
    <mergeCell ref="H37:J37"/>
    <mergeCell ref="F17:J17"/>
    <mergeCell ref="H35:J35"/>
    <mergeCell ref="E14:G14"/>
    <mergeCell ref="E36:G36"/>
    <mergeCell ref="H36:J36"/>
    <mergeCell ref="E27:G28"/>
    <mergeCell ref="E29:G29"/>
    <mergeCell ref="H27:J28"/>
    <mergeCell ref="H29:J29"/>
    <mergeCell ref="E31:G32"/>
    <mergeCell ref="E33:G33"/>
    <mergeCell ref="H31:J32"/>
    <mergeCell ref="B26:D26"/>
    <mergeCell ref="E26:G26"/>
    <mergeCell ref="H26:J26"/>
    <mergeCell ref="B30:D30"/>
    <mergeCell ref="E30:G30"/>
    <mergeCell ref="H30:J30"/>
    <mergeCell ref="B35:D35"/>
    <mergeCell ref="B22:D22"/>
    <mergeCell ref="B23:D23"/>
    <mergeCell ref="B31:D31"/>
    <mergeCell ref="B33:D33"/>
    <mergeCell ref="B24:D24"/>
    <mergeCell ref="B25:D25"/>
    <mergeCell ref="B34:D34"/>
    <mergeCell ref="E34:G34"/>
    <mergeCell ref="H34:J34"/>
    <mergeCell ref="B29:D29"/>
    <mergeCell ref="B27:D27"/>
    <mergeCell ref="H33:J33"/>
    <mergeCell ref="E12:G12"/>
    <mergeCell ref="H12:J12"/>
    <mergeCell ref="H71:J71"/>
    <mergeCell ref="B71:G71"/>
    <mergeCell ref="E21:F23"/>
    <mergeCell ref="C6:I8"/>
    <mergeCell ref="B13:D13"/>
    <mergeCell ref="B14:D14"/>
    <mergeCell ref="B12:D12"/>
    <mergeCell ref="B17:D17"/>
    <mergeCell ref="E20:G20"/>
    <mergeCell ref="H20:J20"/>
    <mergeCell ref="H21:I23"/>
    <mergeCell ref="E24:G25"/>
    <mergeCell ref="H24:J25"/>
    <mergeCell ref="B18:D18"/>
    <mergeCell ref="E18:G18"/>
    <mergeCell ref="H18:J18"/>
    <mergeCell ref="B19:D19"/>
    <mergeCell ref="E19:G19"/>
    <mergeCell ref="H19:J19"/>
    <mergeCell ref="B20:D20"/>
    <mergeCell ref="B21:D21"/>
    <mergeCell ref="B15:D15"/>
    <mergeCell ref="H76:J77"/>
    <mergeCell ref="H78:J79"/>
    <mergeCell ref="B107:D107"/>
    <mergeCell ref="B105:D105"/>
    <mergeCell ref="E60:G60"/>
    <mergeCell ref="H60:J60"/>
    <mergeCell ref="H58:J58"/>
    <mergeCell ref="B74:G74"/>
    <mergeCell ref="E52:G52"/>
    <mergeCell ref="H52:J52"/>
    <mergeCell ref="B64:D64"/>
    <mergeCell ref="F64:G64"/>
    <mergeCell ref="I64:J64"/>
    <mergeCell ref="E67:G67"/>
    <mergeCell ref="H67:J67"/>
    <mergeCell ref="B66:D66"/>
    <mergeCell ref="E65:G65"/>
    <mergeCell ref="E66:F66"/>
    <mergeCell ref="E53:G53"/>
    <mergeCell ref="H53:J53"/>
    <mergeCell ref="B80:G80"/>
    <mergeCell ref="B76:G77"/>
    <mergeCell ref="B78:G79"/>
    <mergeCell ref="I94:J94"/>
    <mergeCell ref="B39:D39"/>
    <mergeCell ref="E44:G44"/>
    <mergeCell ref="B36:D36"/>
    <mergeCell ref="B38:D38"/>
    <mergeCell ref="B40:D40"/>
    <mergeCell ref="B42:D42"/>
    <mergeCell ref="E42:G42"/>
    <mergeCell ref="E41:G41"/>
    <mergeCell ref="B37:D37"/>
    <mergeCell ref="B43:D43"/>
    <mergeCell ref="B44:D44"/>
    <mergeCell ref="B41:D41"/>
    <mergeCell ref="E183:G183"/>
    <mergeCell ref="B182:D182"/>
    <mergeCell ref="E177:J177"/>
    <mergeCell ref="E178:G178"/>
    <mergeCell ref="H180:J180"/>
    <mergeCell ref="H181:J181"/>
    <mergeCell ref="H182:J182"/>
    <mergeCell ref="H183:J183"/>
    <mergeCell ref="E180:G180"/>
    <mergeCell ref="E181:G181"/>
    <mergeCell ref="E182:G182"/>
    <mergeCell ref="E179:G179"/>
    <mergeCell ref="H179:J179"/>
    <mergeCell ref="I89:J89"/>
    <mergeCell ref="I91:J91"/>
    <mergeCell ref="B101:D101"/>
    <mergeCell ref="B108:D108"/>
    <mergeCell ref="I134:J134"/>
    <mergeCell ref="E133:J133"/>
    <mergeCell ref="B113:D113"/>
    <mergeCell ref="B115:D115"/>
    <mergeCell ref="B126:F126"/>
    <mergeCell ref="E111:J111"/>
    <mergeCell ref="B99:D99"/>
    <mergeCell ref="E90:J90"/>
    <mergeCell ref="B129:J129"/>
    <mergeCell ref="B106:D106"/>
    <mergeCell ref="B132:D132"/>
    <mergeCell ref="B133:D133"/>
    <mergeCell ref="E91:H91"/>
    <mergeCell ref="E94:H94"/>
    <mergeCell ref="E95:J95"/>
    <mergeCell ref="I105:J105"/>
    <mergeCell ref="E106:J106"/>
    <mergeCell ref="E107:J107"/>
    <mergeCell ref="E130:H130"/>
    <mergeCell ref="I130:J130"/>
    <mergeCell ref="B75:G75"/>
    <mergeCell ref="I127:J127"/>
    <mergeCell ref="E89:H89"/>
    <mergeCell ref="B92:D92"/>
    <mergeCell ref="E92:H92"/>
    <mergeCell ref="E138:J138"/>
    <mergeCell ref="B138:D138"/>
    <mergeCell ref="B134:D134"/>
    <mergeCell ref="B137:D137"/>
    <mergeCell ref="B98:D98"/>
    <mergeCell ref="B81:G81"/>
    <mergeCell ref="H84:J84"/>
    <mergeCell ref="B84:G84"/>
    <mergeCell ref="F98:J98"/>
    <mergeCell ref="B109:D109"/>
    <mergeCell ref="B90:D90"/>
    <mergeCell ref="E105:H105"/>
    <mergeCell ref="B104:J104"/>
    <mergeCell ref="B83:G83"/>
    <mergeCell ref="H85:J86"/>
    <mergeCell ref="B89:D89"/>
    <mergeCell ref="B91:D91"/>
    <mergeCell ref="B93:D93"/>
    <mergeCell ref="B94:D94"/>
    <mergeCell ref="E262:G262"/>
    <mergeCell ref="H262:J262"/>
    <mergeCell ref="B236:J236"/>
    <mergeCell ref="C246:D246"/>
    <mergeCell ref="F246:G246"/>
    <mergeCell ref="B257:J257"/>
    <mergeCell ref="E248:G248"/>
    <mergeCell ref="B248:D248"/>
    <mergeCell ref="D239:J239"/>
    <mergeCell ref="C241:D241"/>
    <mergeCell ref="B244:J244"/>
    <mergeCell ref="E113:J113"/>
    <mergeCell ref="B127:F127"/>
    <mergeCell ref="B114:D114"/>
    <mergeCell ref="B131:D131"/>
    <mergeCell ref="B110:D110"/>
    <mergeCell ref="B112:D112"/>
    <mergeCell ref="I126:J126"/>
    <mergeCell ref="B111:D111"/>
    <mergeCell ref="B135:D135"/>
    <mergeCell ref="B130:D130"/>
    <mergeCell ref="E131:J131"/>
    <mergeCell ref="C291:J291"/>
    <mergeCell ref="C292:J292"/>
    <mergeCell ref="C271:J271"/>
    <mergeCell ref="I139:J139"/>
    <mergeCell ref="B136:D136"/>
    <mergeCell ref="E136:J136"/>
    <mergeCell ref="E137:J137"/>
    <mergeCell ref="E135:J135"/>
    <mergeCell ref="F114:H114"/>
    <mergeCell ref="B174:J174"/>
    <mergeCell ref="B163:D171"/>
    <mergeCell ref="B161:D161"/>
    <mergeCell ref="F161:H161"/>
    <mergeCell ref="I161:J161"/>
    <mergeCell ref="B139:D139"/>
    <mergeCell ref="I152:J152"/>
    <mergeCell ref="E259:G261"/>
    <mergeCell ref="H259:J261"/>
    <mergeCell ref="B162:D162"/>
    <mergeCell ref="H184:J184"/>
    <mergeCell ref="H185:J185"/>
    <mergeCell ref="B184:D184"/>
    <mergeCell ref="I176:J176"/>
    <mergeCell ref="B175:D175"/>
    <mergeCell ref="B288:J288"/>
    <mergeCell ref="C282:J282"/>
    <mergeCell ref="C283:J283"/>
    <mergeCell ref="C284:J284"/>
    <mergeCell ref="E132:J132"/>
    <mergeCell ref="D240:J240"/>
    <mergeCell ref="E241:H241"/>
    <mergeCell ref="C290:J290"/>
    <mergeCell ref="C285:J285"/>
    <mergeCell ref="C286:J286"/>
    <mergeCell ref="E162:J162"/>
    <mergeCell ref="E263:G266"/>
    <mergeCell ref="H263:J266"/>
    <mergeCell ref="E251:G255"/>
    <mergeCell ref="H175:J175"/>
    <mergeCell ref="E175:G175"/>
    <mergeCell ref="F176:G176"/>
    <mergeCell ref="B178:D178"/>
    <mergeCell ref="B185:D185"/>
    <mergeCell ref="E184:G184"/>
    <mergeCell ref="E185:G185"/>
    <mergeCell ref="B183:D183"/>
    <mergeCell ref="B176:D176"/>
    <mergeCell ref="B177:D177"/>
    <mergeCell ref="B158:D158"/>
    <mergeCell ref="E158:J158"/>
    <mergeCell ref="B367:J367"/>
    <mergeCell ref="A366:J366"/>
    <mergeCell ref="B368:J368"/>
    <mergeCell ref="B369:J369"/>
    <mergeCell ref="C272:J272"/>
    <mergeCell ref="C273:J273"/>
    <mergeCell ref="C276:J276"/>
    <mergeCell ref="C277:J277"/>
    <mergeCell ref="C278:J278"/>
    <mergeCell ref="C279:J279"/>
    <mergeCell ref="C280:J280"/>
    <mergeCell ref="C281:J281"/>
    <mergeCell ref="H199:J199"/>
    <mergeCell ref="H201:J201"/>
    <mergeCell ref="B205:D205"/>
    <mergeCell ref="B206:D206"/>
    <mergeCell ref="B204:D204"/>
    <mergeCell ref="H178:J178"/>
    <mergeCell ref="B243:J243"/>
    <mergeCell ref="B270:J270"/>
    <mergeCell ref="B275:J275"/>
    <mergeCell ref="C303:J303"/>
    <mergeCell ref="C293:J293"/>
    <mergeCell ref="C294:J294"/>
    <mergeCell ref="C295:J295"/>
    <mergeCell ref="C300:J300"/>
    <mergeCell ref="C301:J301"/>
    <mergeCell ref="C302:J302"/>
    <mergeCell ref="C304:J304"/>
    <mergeCell ref="B333:C333"/>
    <mergeCell ref="C319:J319"/>
    <mergeCell ref="C320:J320"/>
    <mergeCell ref="C321:J321"/>
    <mergeCell ref="C324:J324"/>
    <mergeCell ref="C326:J326"/>
    <mergeCell ref="C328:J328"/>
    <mergeCell ref="B298:J298"/>
    <mergeCell ref="C296:J296"/>
    <mergeCell ref="C312:J312"/>
    <mergeCell ref="B371:J371"/>
    <mergeCell ref="B373:J373"/>
    <mergeCell ref="B374:J374"/>
    <mergeCell ref="B376:J376"/>
    <mergeCell ref="B377:K377"/>
    <mergeCell ref="B378:J378"/>
    <mergeCell ref="B381:J381"/>
    <mergeCell ref="B235:J235"/>
    <mergeCell ref="C306:J306"/>
    <mergeCell ref="G331:H331"/>
    <mergeCell ref="B323:J323"/>
    <mergeCell ref="B308:J308"/>
    <mergeCell ref="B314:J314"/>
    <mergeCell ref="B318:J318"/>
    <mergeCell ref="C305:J305"/>
    <mergeCell ref="C309:J309"/>
    <mergeCell ref="C310:J310"/>
    <mergeCell ref="C289:J289"/>
    <mergeCell ref="C315:J315"/>
    <mergeCell ref="C316:J316"/>
    <mergeCell ref="B299:J299"/>
    <mergeCell ref="C311:J311"/>
    <mergeCell ref="H251:J255"/>
    <mergeCell ref="B370:J370"/>
  </mergeCells>
  <conditionalFormatting sqref="C241:H242">
    <cfRule type="expression" dxfId="53" priority="53">
      <formula>$C$240&lt;&gt;"jsem"</formula>
    </cfRule>
  </conditionalFormatting>
  <conditionalFormatting sqref="E21:F23">
    <cfRule type="expression" dxfId="38" priority="74">
      <formula>AND($E$20&lt;&gt;"rozvedený/á",$E$20&lt;&gt;"ženatý/vdaná")</formula>
    </cfRule>
  </conditionalFormatting>
  <conditionalFormatting sqref="E43:G43">
    <cfRule type="expression" dxfId="37" priority="4">
      <formula>$E$42="zaměstnání ve vlastní společnosti"</formula>
    </cfRule>
    <cfRule type="expression" dxfId="36" priority="28">
      <formula>$E$42="příjmy z vlastní společnosti"</formula>
    </cfRule>
    <cfRule type="expression" dxfId="35" priority="29">
      <formula>$E$42="podnikatel"</formula>
    </cfRule>
    <cfRule type="expression" priority="21">
      <formula>IF($E$43="","Vyber z druheho listu")</formula>
    </cfRule>
  </conditionalFormatting>
  <conditionalFormatting sqref="E45:G45">
    <cfRule type="expression" dxfId="34" priority="63">
      <formula>$E$44&lt;&gt;"pracovní poměr na dobu určitou"</formula>
    </cfRule>
  </conditionalFormatting>
  <conditionalFormatting sqref="E46:G46">
    <cfRule type="expression" dxfId="33" priority="60">
      <formula>$E$44&lt;&gt;"pracovní poměr na dobu určitou"</formula>
    </cfRule>
  </conditionalFormatting>
  <conditionalFormatting sqref="E53:G53">
    <cfRule type="expression" dxfId="32" priority="14">
      <formula>$E$52="podnikatel"</formula>
    </cfRule>
    <cfRule type="expression" dxfId="31" priority="13">
      <formula>$E$52="příjmy z vlastní společnosti"</formula>
    </cfRule>
  </conditionalFormatting>
  <conditionalFormatting sqref="E55:G55">
    <cfRule type="expression" dxfId="30" priority="52">
      <formula>$E$44&lt;&gt;"pracovní poměr na dobu určitou"</formula>
    </cfRule>
  </conditionalFormatting>
  <conditionalFormatting sqref="E56:G56">
    <cfRule type="expression" dxfId="29" priority="49">
      <formula>$E$44&lt;&gt;"pracovní poměr na dobu určitou"</formula>
    </cfRule>
  </conditionalFormatting>
  <conditionalFormatting sqref="E16:J16">
    <cfRule type="expression" dxfId="28" priority="38">
      <formula>AND($B$16&lt;&gt;"",$E$16="")</formula>
    </cfRule>
  </conditionalFormatting>
  <conditionalFormatting sqref="E53:J53">
    <cfRule type="expression" dxfId="27" priority="1">
      <formula>E52="zaměstnání ve vlastní společnosti"</formula>
    </cfRule>
  </conditionalFormatting>
  <conditionalFormatting sqref="F62">
    <cfRule type="expression" dxfId="26" priority="70">
      <formula>$E$62&lt;&gt;"ANO"</formula>
    </cfRule>
  </conditionalFormatting>
  <conditionalFormatting sqref="F45:G45">
    <cfRule type="expression" dxfId="25" priority="62">
      <formula>AND($E$44="pracovní poměr na dobu určitou",$F$45="")</formula>
    </cfRule>
  </conditionalFormatting>
  <conditionalFormatting sqref="F55:G55">
    <cfRule type="expression" dxfId="24" priority="51">
      <formula>AND($E$44="pracovní poměr na dobu určitou",$F$45="")</formula>
    </cfRule>
  </conditionalFormatting>
  <conditionalFormatting sqref="F17:J17">
    <cfRule type="expression" dxfId="23" priority="37">
      <formula>AND($E$16="jiné",$F$17="")</formula>
    </cfRule>
  </conditionalFormatting>
  <conditionalFormatting sqref="G22">
    <cfRule type="expression" dxfId="22" priority="73">
      <formula>AND(OR($E$20="rozvedený/á",$E$20="ženatý/vdaná"),$G$22="")</formula>
    </cfRule>
  </conditionalFormatting>
  <conditionalFormatting sqref="G46">
    <cfRule type="expression" dxfId="21" priority="61">
      <formula>AND($E$44="pracovní poměr na dobu určitou",$G$46="")</formula>
    </cfRule>
  </conditionalFormatting>
  <conditionalFormatting sqref="G56">
    <cfRule type="expression" dxfId="20" priority="50">
      <formula>AND($E$44="pracovní poměr na dobu určitou",$G$46="")</formula>
    </cfRule>
  </conditionalFormatting>
  <conditionalFormatting sqref="G62">
    <cfRule type="expression" dxfId="19" priority="69">
      <formula>AND($E$62="ANO",$G$62="")</formula>
    </cfRule>
  </conditionalFormatting>
  <conditionalFormatting sqref="G100">
    <cfRule type="expression" dxfId="18" priority="64">
      <formula>$E$100&lt;&gt;"ANO"</formula>
    </cfRule>
  </conditionalFormatting>
  <conditionalFormatting sqref="H21:I23">
    <cfRule type="expression" dxfId="17" priority="72">
      <formula>AND($H$20&lt;&gt;"rozvedený/á",$H$20&lt;&gt;"ženatý/vdaná")</formula>
    </cfRule>
  </conditionalFormatting>
  <conditionalFormatting sqref="H43:J43">
    <cfRule type="expression" dxfId="16" priority="3">
      <formula>$H$42="zaměstnání ve vlastní společnosti"</formula>
    </cfRule>
    <cfRule type="expression" dxfId="15" priority="24">
      <formula>$H$42="podnikatel"</formula>
    </cfRule>
    <cfRule type="expression" dxfId="14" priority="23">
      <formula>$H$42="příjmy z vlastní společnosti"</formula>
    </cfRule>
  </conditionalFormatting>
  <conditionalFormatting sqref="H45:J45">
    <cfRule type="expression" dxfId="13" priority="42">
      <formula>$H$44&lt;&gt;"pracovní poměr na dobu určitou"</formula>
    </cfRule>
  </conditionalFormatting>
  <conditionalFormatting sqref="H46:J46">
    <cfRule type="expression" dxfId="12" priority="41">
      <formula>$H$44&lt;&gt;"pracovní poměr na dobu určitou"</formula>
    </cfRule>
  </conditionalFormatting>
  <conditionalFormatting sqref="H53:J53">
    <cfRule type="expression" dxfId="11" priority="11">
      <formula>$H$52="příjmy z vlastní společnosti"</formula>
    </cfRule>
    <cfRule type="expression" dxfId="10" priority="12">
      <formula>$H$52="podnikatel"</formula>
    </cfRule>
  </conditionalFormatting>
  <conditionalFormatting sqref="H55:J55">
    <cfRule type="expression" dxfId="9" priority="36">
      <formula>$H$44&lt;&gt;"pracovní poměr na dobu určitou"</formula>
    </cfRule>
  </conditionalFormatting>
  <conditionalFormatting sqref="H56:J56">
    <cfRule type="expression" dxfId="8" priority="35">
      <formula>$H$44&lt;&gt;"pracovní poměr na dobu určitou"</formula>
    </cfRule>
  </conditionalFormatting>
  <conditionalFormatting sqref="I62">
    <cfRule type="expression" dxfId="7" priority="68">
      <formula>$H$62&lt;&gt;"ANO"</formula>
    </cfRule>
  </conditionalFormatting>
  <conditionalFormatting sqref="I100">
    <cfRule type="expression" dxfId="6" priority="65">
      <formula>AND($E$100="ANO",$I$100="")</formula>
    </cfRule>
  </conditionalFormatting>
  <conditionalFormatting sqref="I45:J45">
    <cfRule type="expression" dxfId="5" priority="40">
      <formula>AND($H$44="pracovní poměr na dobu určitou",$I$45="")</formula>
    </cfRule>
  </conditionalFormatting>
  <conditionalFormatting sqref="I55:J55">
    <cfRule type="expression" dxfId="4" priority="34">
      <formula>AND($H$44="pracovní poměr na dobu určitou",$I$45="")</formula>
    </cfRule>
  </conditionalFormatting>
  <conditionalFormatting sqref="J22">
    <cfRule type="expression" dxfId="3" priority="44">
      <formula>AND(OR($H$20="rozvedený/á",$H$20="ženatý/vdaná"),$J$22="")</formula>
    </cfRule>
  </conditionalFormatting>
  <conditionalFormatting sqref="J46">
    <cfRule type="expression" dxfId="2" priority="39">
      <formula>AND($H$44="pracovní poměr na dobu určitou",$J$46="")</formula>
    </cfRule>
  </conditionalFormatting>
  <conditionalFormatting sqref="J56">
    <cfRule type="expression" dxfId="1" priority="33">
      <formula>AND($H$44="pracovní poměr na dobu určitou",$J$46="")</formula>
    </cfRule>
  </conditionalFormatting>
  <conditionalFormatting sqref="J62">
    <cfRule type="expression" dxfId="0" priority="43">
      <formula>AND($H$62="ANO",$J$62="")</formula>
    </cfRule>
  </conditionalFormatting>
  <pageMargins left="0.15748031496062992" right="0.23622047244094491" top="0.59055118110236227" bottom="0.59055118110236227" header="0.31496062992125984" footer="0.31496062992125984"/>
  <pageSetup paperSize="9" orientation="portrait" r:id="rId2"/>
  <headerFooter>
    <oddHeader xml:space="preserve">&amp;C  </oddHeader>
    <oddFooter xml:space="preserve">&amp;C
</oddFooter>
  </headerFooter>
  <rowBreaks count="3" manualBreakCount="3">
    <brk id="243" max="16383" man="1"/>
    <brk id="267" max="16383" man="1"/>
    <brk id="365"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1049" r:id="rId5" name="Check Box 25">
              <controlPr defaultSize="0" autoFill="0" autoLine="0" autoPict="0" altText="pro fyzickou osobu spotřebitele - hypoteční úvěr na bydlení1_x000a_">
                <anchor moveWithCells="1">
                  <from>
                    <xdr:col>2</xdr:col>
                    <xdr:colOff>247650</xdr:colOff>
                    <xdr:row>4</xdr:row>
                    <xdr:rowOff>152400</xdr:rowOff>
                  </from>
                  <to>
                    <xdr:col>9</xdr:col>
                    <xdr:colOff>600075</xdr:colOff>
                    <xdr:row>6</xdr:row>
                    <xdr:rowOff>66675</xdr:rowOff>
                  </to>
                </anchor>
              </controlPr>
            </control>
          </mc:Choice>
        </mc:AlternateContent>
        <mc:AlternateContent xmlns:mc="http://schemas.openxmlformats.org/markup-compatibility/2006">
          <mc:Choice Requires="x14">
            <control shapeId="1050" r:id="rId6" name="Check Box 26">
              <controlPr defaultSize="0" autoFill="0" autoLine="0" autoPict="0">
                <anchor moveWithCells="1">
                  <from>
                    <xdr:col>2</xdr:col>
                    <xdr:colOff>247650</xdr:colOff>
                    <xdr:row>6</xdr:row>
                    <xdr:rowOff>0</xdr:rowOff>
                  </from>
                  <to>
                    <xdr:col>9</xdr:col>
                    <xdr:colOff>257175</xdr:colOff>
                    <xdr:row>7</xdr:row>
                    <xdr:rowOff>9525</xdr:rowOff>
                  </to>
                </anchor>
              </controlPr>
            </control>
          </mc:Choice>
        </mc:AlternateContent>
        <mc:AlternateContent xmlns:mc="http://schemas.openxmlformats.org/markup-compatibility/2006">
          <mc:Choice Requires="x14">
            <control shapeId="1051" r:id="rId7" name="Check Box 27">
              <controlPr defaultSize="0" autoFill="0" autoLine="0" autoPict="0">
                <anchor moveWithCells="1">
                  <from>
                    <xdr:col>2</xdr:col>
                    <xdr:colOff>247650</xdr:colOff>
                    <xdr:row>7</xdr:row>
                    <xdr:rowOff>0</xdr:rowOff>
                  </from>
                  <to>
                    <xdr:col>9</xdr:col>
                    <xdr:colOff>295275</xdr:colOff>
                    <xdr:row>7</xdr:row>
                    <xdr:rowOff>219075</xdr:rowOff>
                  </to>
                </anchor>
              </controlPr>
            </control>
          </mc:Choice>
        </mc:AlternateContent>
        <mc:AlternateContent xmlns:mc="http://schemas.openxmlformats.org/markup-compatibility/2006">
          <mc:Choice Requires="x14">
            <control shapeId="1053" r:id="rId8" name="Check Box 29">
              <controlPr defaultSize="0" autoFill="0" autoLine="0" autoPict="0">
                <anchor moveWithCells="1">
                  <from>
                    <xdr:col>1</xdr:col>
                    <xdr:colOff>219075</xdr:colOff>
                    <xdr:row>270</xdr:row>
                    <xdr:rowOff>0</xdr:rowOff>
                  </from>
                  <to>
                    <xdr:col>1</xdr:col>
                    <xdr:colOff>438150</xdr:colOff>
                    <xdr:row>271</xdr:row>
                    <xdr:rowOff>0</xdr:rowOff>
                  </to>
                </anchor>
              </controlPr>
            </control>
          </mc:Choice>
        </mc:AlternateContent>
        <mc:AlternateContent xmlns:mc="http://schemas.openxmlformats.org/markup-compatibility/2006">
          <mc:Choice Requires="x14">
            <control shapeId="1054" r:id="rId9" name="Check Box 30">
              <controlPr defaultSize="0" autoFill="0" autoLine="0" autoPict="0">
                <anchor moveWithCells="1">
                  <from>
                    <xdr:col>1</xdr:col>
                    <xdr:colOff>219075</xdr:colOff>
                    <xdr:row>271</xdr:row>
                    <xdr:rowOff>0</xdr:rowOff>
                  </from>
                  <to>
                    <xdr:col>1</xdr:col>
                    <xdr:colOff>438150</xdr:colOff>
                    <xdr:row>272</xdr:row>
                    <xdr:rowOff>0</xdr:rowOff>
                  </to>
                </anchor>
              </controlPr>
            </control>
          </mc:Choice>
        </mc:AlternateContent>
        <mc:AlternateContent xmlns:mc="http://schemas.openxmlformats.org/markup-compatibility/2006">
          <mc:Choice Requires="x14">
            <control shapeId="1055" r:id="rId10" name="Check Box 31">
              <controlPr defaultSize="0" autoFill="0" autoLine="0" autoPict="0">
                <anchor moveWithCells="1">
                  <from>
                    <xdr:col>1</xdr:col>
                    <xdr:colOff>219075</xdr:colOff>
                    <xdr:row>272</xdr:row>
                    <xdr:rowOff>0</xdr:rowOff>
                  </from>
                  <to>
                    <xdr:col>1</xdr:col>
                    <xdr:colOff>438150</xdr:colOff>
                    <xdr:row>273</xdr:row>
                    <xdr:rowOff>0</xdr:rowOff>
                  </to>
                </anchor>
              </controlPr>
            </control>
          </mc:Choice>
        </mc:AlternateContent>
        <mc:AlternateContent xmlns:mc="http://schemas.openxmlformats.org/markup-compatibility/2006">
          <mc:Choice Requires="x14">
            <control shapeId="1056" r:id="rId11" name="Check Box 32">
              <controlPr defaultSize="0" autoFill="0" autoLine="0" autoPict="0">
                <anchor moveWithCells="1">
                  <from>
                    <xdr:col>1</xdr:col>
                    <xdr:colOff>219075</xdr:colOff>
                    <xdr:row>275</xdr:row>
                    <xdr:rowOff>0</xdr:rowOff>
                  </from>
                  <to>
                    <xdr:col>1</xdr:col>
                    <xdr:colOff>438150</xdr:colOff>
                    <xdr:row>276</xdr:row>
                    <xdr:rowOff>0</xdr:rowOff>
                  </to>
                </anchor>
              </controlPr>
            </control>
          </mc:Choice>
        </mc:AlternateContent>
        <mc:AlternateContent xmlns:mc="http://schemas.openxmlformats.org/markup-compatibility/2006">
          <mc:Choice Requires="x14">
            <control shapeId="1057" r:id="rId12" name="Check Box 33">
              <controlPr defaultSize="0" autoFill="0" autoLine="0" autoPict="0">
                <anchor moveWithCells="1">
                  <from>
                    <xdr:col>1</xdr:col>
                    <xdr:colOff>219075</xdr:colOff>
                    <xdr:row>276</xdr:row>
                    <xdr:rowOff>0</xdr:rowOff>
                  </from>
                  <to>
                    <xdr:col>1</xdr:col>
                    <xdr:colOff>438150</xdr:colOff>
                    <xdr:row>277</xdr:row>
                    <xdr:rowOff>0</xdr:rowOff>
                  </to>
                </anchor>
              </controlPr>
            </control>
          </mc:Choice>
        </mc:AlternateContent>
        <mc:AlternateContent xmlns:mc="http://schemas.openxmlformats.org/markup-compatibility/2006">
          <mc:Choice Requires="x14">
            <control shapeId="1058" r:id="rId13" name="Check Box 34">
              <controlPr defaultSize="0" autoFill="0" autoLine="0" autoPict="0">
                <anchor moveWithCells="1">
                  <from>
                    <xdr:col>1</xdr:col>
                    <xdr:colOff>219075</xdr:colOff>
                    <xdr:row>277</xdr:row>
                    <xdr:rowOff>0</xdr:rowOff>
                  </from>
                  <to>
                    <xdr:col>1</xdr:col>
                    <xdr:colOff>438150</xdr:colOff>
                    <xdr:row>278</xdr:row>
                    <xdr:rowOff>0</xdr:rowOff>
                  </to>
                </anchor>
              </controlPr>
            </control>
          </mc:Choice>
        </mc:AlternateContent>
        <mc:AlternateContent xmlns:mc="http://schemas.openxmlformats.org/markup-compatibility/2006">
          <mc:Choice Requires="x14">
            <control shapeId="1059" r:id="rId14" name="Check Box 35">
              <controlPr defaultSize="0" autoFill="0" autoLine="0" autoPict="0">
                <anchor moveWithCells="1">
                  <from>
                    <xdr:col>1</xdr:col>
                    <xdr:colOff>219075</xdr:colOff>
                    <xdr:row>278</xdr:row>
                    <xdr:rowOff>0</xdr:rowOff>
                  </from>
                  <to>
                    <xdr:col>1</xdr:col>
                    <xdr:colOff>438150</xdr:colOff>
                    <xdr:row>279</xdr:row>
                    <xdr:rowOff>0</xdr:rowOff>
                  </to>
                </anchor>
              </controlPr>
            </control>
          </mc:Choice>
        </mc:AlternateContent>
        <mc:AlternateContent xmlns:mc="http://schemas.openxmlformats.org/markup-compatibility/2006">
          <mc:Choice Requires="x14">
            <control shapeId="1060" r:id="rId15" name="Check Box 36">
              <controlPr defaultSize="0" autoFill="0" autoLine="0" autoPict="0">
                <anchor moveWithCells="1">
                  <from>
                    <xdr:col>1</xdr:col>
                    <xdr:colOff>219075</xdr:colOff>
                    <xdr:row>279</xdr:row>
                    <xdr:rowOff>0</xdr:rowOff>
                  </from>
                  <to>
                    <xdr:col>1</xdr:col>
                    <xdr:colOff>438150</xdr:colOff>
                    <xdr:row>280</xdr:row>
                    <xdr:rowOff>0</xdr:rowOff>
                  </to>
                </anchor>
              </controlPr>
            </control>
          </mc:Choice>
        </mc:AlternateContent>
        <mc:AlternateContent xmlns:mc="http://schemas.openxmlformats.org/markup-compatibility/2006">
          <mc:Choice Requires="x14">
            <control shapeId="1061" r:id="rId16" name="Check Box 37">
              <controlPr defaultSize="0" autoFill="0" autoLine="0" autoPict="0">
                <anchor moveWithCells="1">
                  <from>
                    <xdr:col>1</xdr:col>
                    <xdr:colOff>219075</xdr:colOff>
                    <xdr:row>280</xdr:row>
                    <xdr:rowOff>0</xdr:rowOff>
                  </from>
                  <to>
                    <xdr:col>1</xdr:col>
                    <xdr:colOff>438150</xdr:colOff>
                    <xdr:row>281</xdr:row>
                    <xdr:rowOff>0</xdr:rowOff>
                  </to>
                </anchor>
              </controlPr>
            </control>
          </mc:Choice>
        </mc:AlternateContent>
        <mc:AlternateContent xmlns:mc="http://schemas.openxmlformats.org/markup-compatibility/2006">
          <mc:Choice Requires="x14">
            <control shapeId="1062" r:id="rId17" name="Check Box 38">
              <controlPr defaultSize="0" autoFill="0" autoLine="0" autoPict="0">
                <anchor moveWithCells="1">
                  <from>
                    <xdr:col>1</xdr:col>
                    <xdr:colOff>219075</xdr:colOff>
                    <xdr:row>281</xdr:row>
                    <xdr:rowOff>0</xdr:rowOff>
                  </from>
                  <to>
                    <xdr:col>1</xdr:col>
                    <xdr:colOff>438150</xdr:colOff>
                    <xdr:row>282</xdr:row>
                    <xdr:rowOff>0</xdr:rowOff>
                  </to>
                </anchor>
              </controlPr>
            </control>
          </mc:Choice>
        </mc:AlternateContent>
        <mc:AlternateContent xmlns:mc="http://schemas.openxmlformats.org/markup-compatibility/2006">
          <mc:Choice Requires="x14">
            <control shapeId="1063" r:id="rId18" name="Check Box 39">
              <controlPr defaultSize="0" autoFill="0" autoLine="0" autoPict="0">
                <anchor moveWithCells="1">
                  <from>
                    <xdr:col>1</xdr:col>
                    <xdr:colOff>219075</xdr:colOff>
                    <xdr:row>282</xdr:row>
                    <xdr:rowOff>0</xdr:rowOff>
                  </from>
                  <to>
                    <xdr:col>1</xdr:col>
                    <xdr:colOff>438150</xdr:colOff>
                    <xdr:row>283</xdr:row>
                    <xdr:rowOff>0</xdr:rowOff>
                  </to>
                </anchor>
              </controlPr>
            </control>
          </mc:Choice>
        </mc:AlternateContent>
        <mc:AlternateContent xmlns:mc="http://schemas.openxmlformats.org/markup-compatibility/2006">
          <mc:Choice Requires="x14">
            <control shapeId="1064" r:id="rId19" name="Check Box 40">
              <controlPr defaultSize="0" autoFill="0" autoLine="0" autoPict="0">
                <anchor moveWithCells="1">
                  <from>
                    <xdr:col>1</xdr:col>
                    <xdr:colOff>219075</xdr:colOff>
                    <xdr:row>283</xdr:row>
                    <xdr:rowOff>0</xdr:rowOff>
                  </from>
                  <to>
                    <xdr:col>1</xdr:col>
                    <xdr:colOff>438150</xdr:colOff>
                    <xdr:row>284</xdr:row>
                    <xdr:rowOff>0</xdr:rowOff>
                  </to>
                </anchor>
              </controlPr>
            </control>
          </mc:Choice>
        </mc:AlternateContent>
        <mc:AlternateContent xmlns:mc="http://schemas.openxmlformats.org/markup-compatibility/2006">
          <mc:Choice Requires="x14">
            <control shapeId="1065" r:id="rId20" name="Check Box 41">
              <controlPr defaultSize="0" autoFill="0" autoLine="0" autoPict="0">
                <anchor moveWithCells="1">
                  <from>
                    <xdr:col>1</xdr:col>
                    <xdr:colOff>219075</xdr:colOff>
                    <xdr:row>284</xdr:row>
                    <xdr:rowOff>0</xdr:rowOff>
                  </from>
                  <to>
                    <xdr:col>1</xdr:col>
                    <xdr:colOff>438150</xdr:colOff>
                    <xdr:row>285</xdr:row>
                    <xdr:rowOff>0</xdr:rowOff>
                  </to>
                </anchor>
              </controlPr>
            </control>
          </mc:Choice>
        </mc:AlternateContent>
        <mc:AlternateContent xmlns:mc="http://schemas.openxmlformats.org/markup-compatibility/2006">
          <mc:Choice Requires="x14">
            <control shapeId="1066" r:id="rId21" name="Check Box 42">
              <controlPr defaultSize="0" autoFill="0" autoLine="0" autoPict="0">
                <anchor moveWithCells="1">
                  <from>
                    <xdr:col>1</xdr:col>
                    <xdr:colOff>219075</xdr:colOff>
                    <xdr:row>285</xdr:row>
                    <xdr:rowOff>0</xdr:rowOff>
                  </from>
                  <to>
                    <xdr:col>1</xdr:col>
                    <xdr:colOff>438150</xdr:colOff>
                    <xdr:row>286</xdr:row>
                    <xdr:rowOff>0</xdr:rowOff>
                  </to>
                </anchor>
              </controlPr>
            </control>
          </mc:Choice>
        </mc:AlternateContent>
        <mc:AlternateContent xmlns:mc="http://schemas.openxmlformats.org/markup-compatibility/2006">
          <mc:Choice Requires="x14">
            <control shapeId="1067" r:id="rId22" name="Check Box 43">
              <controlPr defaultSize="0" autoFill="0" autoLine="0" autoPict="0">
                <anchor moveWithCells="1">
                  <from>
                    <xdr:col>1</xdr:col>
                    <xdr:colOff>219075</xdr:colOff>
                    <xdr:row>288</xdr:row>
                    <xdr:rowOff>0</xdr:rowOff>
                  </from>
                  <to>
                    <xdr:col>1</xdr:col>
                    <xdr:colOff>438150</xdr:colOff>
                    <xdr:row>289</xdr:row>
                    <xdr:rowOff>0</xdr:rowOff>
                  </to>
                </anchor>
              </controlPr>
            </control>
          </mc:Choice>
        </mc:AlternateContent>
        <mc:AlternateContent xmlns:mc="http://schemas.openxmlformats.org/markup-compatibility/2006">
          <mc:Choice Requires="x14">
            <control shapeId="1068" r:id="rId23" name="Check Box 44">
              <controlPr defaultSize="0" autoFill="0" autoLine="0" autoPict="0">
                <anchor moveWithCells="1">
                  <from>
                    <xdr:col>1</xdr:col>
                    <xdr:colOff>219075</xdr:colOff>
                    <xdr:row>289</xdr:row>
                    <xdr:rowOff>0</xdr:rowOff>
                  </from>
                  <to>
                    <xdr:col>1</xdr:col>
                    <xdr:colOff>438150</xdr:colOff>
                    <xdr:row>290</xdr:row>
                    <xdr:rowOff>0</xdr:rowOff>
                  </to>
                </anchor>
              </controlPr>
            </control>
          </mc:Choice>
        </mc:AlternateContent>
        <mc:AlternateContent xmlns:mc="http://schemas.openxmlformats.org/markup-compatibility/2006">
          <mc:Choice Requires="x14">
            <control shapeId="1069" r:id="rId24" name="Check Box 45">
              <controlPr defaultSize="0" autoFill="0" autoLine="0" autoPict="0">
                <anchor moveWithCells="1">
                  <from>
                    <xdr:col>1</xdr:col>
                    <xdr:colOff>219075</xdr:colOff>
                    <xdr:row>290</xdr:row>
                    <xdr:rowOff>0</xdr:rowOff>
                  </from>
                  <to>
                    <xdr:col>1</xdr:col>
                    <xdr:colOff>438150</xdr:colOff>
                    <xdr:row>291</xdr:row>
                    <xdr:rowOff>0</xdr:rowOff>
                  </to>
                </anchor>
              </controlPr>
            </control>
          </mc:Choice>
        </mc:AlternateContent>
        <mc:AlternateContent xmlns:mc="http://schemas.openxmlformats.org/markup-compatibility/2006">
          <mc:Choice Requires="x14">
            <control shapeId="1070" r:id="rId25" name="Check Box 46">
              <controlPr defaultSize="0" autoFill="0" autoLine="0" autoPict="0">
                <anchor moveWithCells="1">
                  <from>
                    <xdr:col>1</xdr:col>
                    <xdr:colOff>219075</xdr:colOff>
                    <xdr:row>292</xdr:row>
                    <xdr:rowOff>0</xdr:rowOff>
                  </from>
                  <to>
                    <xdr:col>1</xdr:col>
                    <xdr:colOff>438150</xdr:colOff>
                    <xdr:row>293</xdr:row>
                    <xdr:rowOff>0</xdr:rowOff>
                  </to>
                </anchor>
              </controlPr>
            </control>
          </mc:Choice>
        </mc:AlternateContent>
        <mc:AlternateContent xmlns:mc="http://schemas.openxmlformats.org/markup-compatibility/2006">
          <mc:Choice Requires="x14">
            <control shapeId="1071" r:id="rId26" name="Check Box 47">
              <controlPr defaultSize="0" autoFill="0" autoLine="0" autoPict="0">
                <anchor moveWithCells="1">
                  <from>
                    <xdr:col>1</xdr:col>
                    <xdr:colOff>219075</xdr:colOff>
                    <xdr:row>291</xdr:row>
                    <xdr:rowOff>0</xdr:rowOff>
                  </from>
                  <to>
                    <xdr:col>1</xdr:col>
                    <xdr:colOff>438150</xdr:colOff>
                    <xdr:row>292</xdr:row>
                    <xdr:rowOff>0</xdr:rowOff>
                  </to>
                </anchor>
              </controlPr>
            </control>
          </mc:Choice>
        </mc:AlternateContent>
        <mc:AlternateContent xmlns:mc="http://schemas.openxmlformats.org/markup-compatibility/2006">
          <mc:Choice Requires="x14">
            <control shapeId="1072" r:id="rId27" name="Check Box 48">
              <controlPr defaultSize="0" autoFill="0" autoLine="0" autoPict="0">
                <anchor moveWithCells="1">
                  <from>
                    <xdr:col>1</xdr:col>
                    <xdr:colOff>219075</xdr:colOff>
                    <xdr:row>293</xdr:row>
                    <xdr:rowOff>0</xdr:rowOff>
                  </from>
                  <to>
                    <xdr:col>1</xdr:col>
                    <xdr:colOff>438150</xdr:colOff>
                    <xdr:row>293</xdr:row>
                    <xdr:rowOff>180975</xdr:rowOff>
                  </to>
                </anchor>
              </controlPr>
            </control>
          </mc:Choice>
        </mc:AlternateContent>
        <mc:AlternateContent xmlns:mc="http://schemas.openxmlformats.org/markup-compatibility/2006">
          <mc:Choice Requires="x14">
            <control shapeId="1073" r:id="rId28" name="Check Box 49">
              <controlPr defaultSize="0" autoFill="0" autoLine="0" autoPict="0">
                <anchor moveWithCells="1">
                  <from>
                    <xdr:col>1</xdr:col>
                    <xdr:colOff>219075</xdr:colOff>
                    <xdr:row>294</xdr:row>
                    <xdr:rowOff>0</xdr:rowOff>
                  </from>
                  <to>
                    <xdr:col>1</xdr:col>
                    <xdr:colOff>438150</xdr:colOff>
                    <xdr:row>294</xdr:row>
                    <xdr:rowOff>180975</xdr:rowOff>
                  </to>
                </anchor>
              </controlPr>
            </control>
          </mc:Choice>
        </mc:AlternateContent>
        <mc:AlternateContent xmlns:mc="http://schemas.openxmlformats.org/markup-compatibility/2006">
          <mc:Choice Requires="x14">
            <control shapeId="1074" r:id="rId29" name="Check Box 50">
              <controlPr defaultSize="0" autoFill="0" autoLine="0" autoPict="0">
                <anchor moveWithCells="1">
                  <from>
                    <xdr:col>1</xdr:col>
                    <xdr:colOff>219075</xdr:colOff>
                    <xdr:row>299</xdr:row>
                    <xdr:rowOff>0</xdr:rowOff>
                  </from>
                  <to>
                    <xdr:col>1</xdr:col>
                    <xdr:colOff>438150</xdr:colOff>
                    <xdr:row>300</xdr:row>
                    <xdr:rowOff>0</xdr:rowOff>
                  </to>
                </anchor>
              </controlPr>
            </control>
          </mc:Choice>
        </mc:AlternateContent>
        <mc:AlternateContent xmlns:mc="http://schemas.openxmlformats.org/markup-compatibility/2006">
          <mc:Choice Requires="x14">
            <control shapeId="1075" r:id="rId30" name="Check Box 51">
              <controlPr defaultSize="0" autoFill="0" autoLine="0" autoPict="0">
                <anchor moveWithCells="1">
                  <from>
                    <xdr:col>1</xdr:col>
                    <xdr:colOff>219075</xdr:colOff>
                    <xdr:row>300</xdr:row>
                    <xdr:rowOff>0</xdr:rowOff>
                  </from>
                  <to>
                    <xdr:col>1</xdr:col>
                    <xdr:colOff>438150</xdr:colOff>
                    <xdr:row>301</xdr:row>
                    <xdr:rowOff>0</xdr:rowOff>
                  </to>
                </anchor>
              </controlPr>
            </control>
          </mc:Choice>
        </mc:AlternateContent>
        <mc:AlternateContent xmlns:mc="http://schemas.openxmlformats.org/markup-compatibility/2006">
          <mc:Choice Requires="x14">
            <control shapeId="1076" r:id="rId31" name="Check Box 52">
              <controlPr defaultSize="0" autoFill="0" autoLine="0" autoPict="0">
                <anchor moveWithCells="1">
                  <from>
                    <xdr:col>1</xdr:col>
                    <xdr:colOff>219075</xdr:colOff>
                    <xdr:row>301</xdr:row>
                    <xdr:rowOff>0</xdr:rowOff>
                  </from>
                  <to>
                    <xdr:col>1</xdr:col>
                    <xdr:colOff>438150</xdr:colOff>
                    <xdr:row>302</xdr:row>
                    <xdr:rowOff>0</xdr:rowOff>
                  </to>
                </anchor>
              </controlPr>
            </control>
          </mc:Choice>
        </mc:AlternateContent>
        <mc:AlternateContent xmlns:mc="http://schemas.openxmlformats.org/markup-compatibility/2006">
          <mc:Choice Requires="x14">
            <control shapeId="1077" r:id="rId32" name="Check Box 53">
              <controlPr defaultSize="0" autoFill="0" autoLine="0" autoPict="0">
                <anchor moveWithCells="1">
                  <from>
                    <xdr:col>1</xdr:col>
                    <xdr:colOff>219075</xdr:colOff>
                    <xdr:row>302</xdr:row>
                    <xdr:rowOff>0</xdr:rowOff>
                  </from>
                  <to>
                    <xdr:col>1</xdr:col>
                    <xdr:colOff>438150</xdr:colOff>
                    <xdr:row>303</xdr:row>
                    <xdr:rowOff>0</xdr:rowOff>
                  </to>
                </anchor>
              </controlPr>
            </control>
          </mc:Choice>
        </mc:AlternateContent>
        <mc:AlternateContent xmlns:mc="http://schemas.openxmlformats.org/markup-compatibility/2006">
          <mc:Choice Requires="x14">
            <control shapeId="1078" r:id="rId33" name="Check Box 54">
              <controlPr defaultSize="0" autoFill="0" autoLine="0" autoPict="0">
                <anchor moveWithCells="1">
                  <from>
                    <xdr:col>1</xdr:col>
                    <xdr:colOff>219075</xdr:colOff>
                    <xdr:row>303</xdr:row>
                    <xdr:rowOff>0</xdr:rowOff>
                  </from>
                  <to>
                    <xdr:col>1</xdr:col>
                    <xdr:colOff>438150</xdr:colOff>
                    <xdr:row>304</xdr:row>
                    <xdr:rowOff>0</xdr:rowOff>
                  </to>
                </anchor>
              </controlPr>
            </control>
          </mc:Choice>
        </mc:AlternateContent>
        <mc:AlternateContent xmlns:mc="http://schemas.openxmlformats.org/markup-compatibility/2006">
          <mc:Choice Requires="x14">
            <control shapeId="1079" r:id="rId34" name="Check Box 55">
              <controlPr defaultSize="0" autoFill="0" autoLine="0" autoPict="0">
                <anchor moveWithCells="1">
                  <from>
                    <xdr:col>1</xdr:col>
                    <xdr:colOff>219075</xdr:colOff>
                    <xdr:row>304</xdr:row>
                    <xdr:rowOff>0</xdr:rowOff>
                  </from>
                  <to>
                    <xdr:col>1</xdr:col>
                    <xdr:colOff>438150</xdr:colOff>
                    <xdr:row>305</xdr:row>
                    <xdr:rowOff>0</xdr:rowOff>
                  </to>
                </anchor>
              </controlPr>
            </control>
          </mc:Choice>
        </mc:AlternateContent>
        <mc:AlternateContent xmlns:mc="http://schemas.openxmlformats.org/markup-compatibility/2006">
          <mc:Choice Requires="x14">
            <control shapeId="1080" r:id="rId35" name="Check Box 56">
              <controlPr defaultSize="0" autoFill="0" autoLine="0" autoPict="0">
                <anchor moveWithCells="1">
                  <from>
                    <xdr:col>1</xdr:col>
                    <xdr:colOff>219075</xdr:colOff>
                    <xdr:row>305</xdr:row>
                    <xdr:rowOff>0</xdr:rowOff>
                  </from>
                  <to>
                    <xdr:col>1</xdr:col>
                    <xdr:colOff>438150</xdr:colOff>
                    <xdr:row>306</xdr:row>
                    <xdr:rowOff>0</xdr:rowOff>
                  </to>
                </anchor>
              </controlPr>
            </control>
          </mc:Choice>
        </mc:AlternateContent>
        <mc:AlternateContent xmlns:mc="http://schemas.openxmlformats.org/markup-compatibility/2006">
          <mc:Choice Requires="x14">
            <control shapeId="1081" r:id="rId36" name="Check Box 57">
              <controlPr defaultSize="0" autoFill="0" autoLine="0" autoPict="0">
                <anchor moveWithCells="1">
                  <from>
                    <xdr:col>1</xdr:col>
                    <xdr:colOff>219075</xdr:colOff>
                    <xdr:row>308</xdr:row>
                    <xdr:rowOff>0</xdr:rowOff>
                  </from>
                  <to>
                    <xdr:col>1</xdr:col>
                    <xdr:colOff>438150</xdr:colOff>
                    <xdr:row>309</xdr:row>
                    <xdr:rowOff>0</xdr:rowOff>
                  </to>
                </anchor>
              </controlPr>
            </control>
          </mc:Choice>
        </mc:AlternateContent>
        <mc:AlternateContent xmlns:mc="http://schemas.openxmlformats.org/markup-compatibility/2006">
          <mc:Choice Requires="x14">
            <control shapeId="1082" r:id="rId37" name="Check Box 58">
              <controlPr defaultSize="0" autoFill="0" autoLine="0" autoPict="0">
                <anchor moveWithCells="1">
                  <from>
                    <xdr:col>1</xdr:col>
                    <xdr:colOff>219075</xdr:colOff>
                    <xdr:row>309</xdr:row>
                    <xdr:rowOff>0</xdr:rowOff>
                  </from>
                  <to>
                    <xdr:col>1</xdr:col>
                    <xdr:colOff>438150</xdr:colOff>
                    <xdr:row>310</xdr:row>
                    <xdr:rowOff>0</xdr:rowOff>
                  </to>
                </anchor>
              </controlPr>
            </control>
          </mc:Choice>
        </mc:AlternateContent>
        <mc:AlternateContent xmlns:mc="http://schemas.openxmlformats.org/markup-compatibility/2006">
          <mc:Choice Requires="x14">
            <control shapeId="1083" r:id="rId38" name="Check Box 59">
              <controlPr defaultSize="0" autoFill="0" autoLine="0" autoPict="0">
                <anchor moveWithCells="1">
                  <from>
                    <xdr:col>1</xdr:col>
                    <xdr:colOff>219075</xdr:colOff>
                    <xdr:row>310</xdr:row>
                    <xdr:rowOff>0</xdr:rowOff>
                  </from>
                  <to>
                    <xdr:col>1</xdr:col>
                    <xdr:colOff>438150</xdr:colOff>
                    <xdr:row>310</xdr:row>
                    <xdr:rowOff>180975</xdr:rowOff>
                  </to>
                </anchor>
              </controlPr>
            </control>
          </mc:Choice>
        </mc:AlternateContent>
        <mc:AlternateContent xmlns:mc="http://schemas.openxmlformats.org/markup-compatibility/2006">
          <mc:Choice Requires="x14">
            <control shapeId="1084" r:id="rId39" name="Check Box 60">
              <controlPr defaultSize="0" autoFill="0" autoLine="0" autoPict="0">
                <anchor moveWithCells="1">
                  <from>
                    <xdr:col>1</xdr:col>
                    <xdr:colOff>219075</xdr:colOff>
                    <xdr:row>314</xdr:row>
                    <xdr:rowOff>0</xdr:rowOff>
                  </from>
                  <to>
                    <xdr:col>1</xdr:col>
                    <xdr:colOff>438150</xdr:colOff>
                    <xdr:row>315</xdr:row>
                    <xdr:rowOff>0</xdr:rowOff>
                  </to>
                </anchor>
              </controlPr>
            </control>
          </mc:Choice>
        </mc:AlternateContent>
        <mc:AlternateContent xmlns:mc="http://schemas.openxmlformats.org/markup-compatibility/2006">
          <mc:Choice Requires="x14">
            <control shapeId="1085" r:id="rId40" name="Check Box 61">
              <controlPr defaultSize="0" autoFill="0" autoLine="0" autoPict="0">
                <anchor moveWithCells="1">
                  <from>
                    <xdr:col>1</xdr:col>
                    <xdr:colOff>219075</xdr:colOff>
                    <xdr:row>315</xdr:row>
                    <xdr:rowOff>0</xdr:rowOff>
                  </from>
                  <to>
                    <xdr:col>1</xdr:col>
                    <xdr:colOff>438150</xdr:colOff>
                    <xdr:row>316</xdr:row>
                    <xdr:rowOff>0</xdr:rowOff>
                  </to>
                </anchor>
              </controlPr>
            </control>
          </mc:Choice>
        </mc:AlternateContent>
        <mc:AlternateContent xmlns:mc="http://schemas.openxmlformats.org/markup-compatibility/2006">
          <mc:Choice Requires="x14">
            <control shapeId="1086" r:id="rId41" name="Check Box 62">
              <controlPr defaultSize="0" autoFill="0" autoLine="0" autoPict="0">
                <anchor moveWithCells="1">
                  <from>
                    <xdr:col>1</xdr:col>
                    <xdr:colOff>219075</xdr:colOff>
                    <xdr:row>318</xdr:row>
                    <xdr:rowOff>0</xdr:rowOff>
                  </from>
                  <to>
                    <xdr:col>1</xdr:col>
                    <xdr:colOff>438150</xdr:colOff>
                    <xdr:row>319</xdr:row>
                    <xdr:rowOff>0</xdr:rowOff>
                  </to>
                </anchor>
              </controlPr>
            </control>
          </mc:Choice>
        </mc:AlternateContent>
        <mc:AlternateContent xmlns:mc="http://schemas.openxmlformats.org/markup-compatibility/2006">
          <mc:Choice Requires="x14">
            <control shapeId="1087" r:id="rId42" name="Check Box 63">
              <controlPr defaultSize="0" autoFill="0" autoLine="0" autoPict="0">
                <anchor moveWithCells="1">
                  <from>
                    <xdr:col>1</xdr:col>
                    <xdr:colOff>219075</xdr:colOff>
                    <xdr:row>319</xdr:row>
                    <xdr:rowOff>0</xdr:rowOff>
                  </from>
                  <to>
                    <xdr:col>1</xdr:col>
                    <xdr:colOff>438150</xdr:colOff>
                    <xdr:row>320</xdr:row>
                    <xdr:rowOff>0</xdr:rowOff>
                  </to>
                </anchor>
              </controlPr>
            </control>
          </mc:Choice>
        </mc:AlternateContent>
        <mc:AlternateContent xmlns:mc="http://schemas.openxmlformats.org/markup-compatibility/2006">
          <mc:Choice Requires="x14">
            <control shapeId="1088" r:id="rId43" name="Check Box 64">
              <controlPr defaultSize="0" autoFill="0" autoLine="0" autoPict="0">
                <anchor moveWithCells="1">
                  <from>
                    <xdr:col>1</xdr:col>
                    <xdr:colOff>219075</xdr:colOff>
                    <xdr:row>320</xdr:row>
                    <xdr:rowOff>0</xdr:rowOff>
                  </from>
                  <to>
                    <xdr:col>1</xdr:col>
                    <xdr:colOff>438150</xdr:colOff>
                    <xdr:row>321</xdr:row>
                    <xdr:rowOff>0</xdr:rowOff>
                  </to>
                </anchor>
              </controlPr>
            </control>
          </mc:Choice>
        </mc:AlternateContent>
        <mc:AlternateContent xmlns:mc="http://schemas.openxmlformats.org/markup-compatibility/2006">
          <mc:Choice Requires="x14">
            <control shapeId="1089" r:id="rId44" name="Check Box 65">
              <controlPr defaultSize="0" autoFill="0" autoLine="0" autoPict="0">
                <anchor moveWithCells="1">
                  <from>
                    <xdr:col>1</xdr:col>
                    <xdr:colOff>219075</xdr:colOff>
                    <xdr:row>323</xdr:row>
                    <xdr:rowOff>0</xdr:rowOff>
                  </from>
                  <to>
                    <xdr:col>1</xdr:col>
                    <xdr:colOff>438150</xdr:colOff>
                    <xdr:row>323</xdr:row>
                    <xdr:rowOff>180975</xdr:rowOff>
                  </to>
                </anchor>
              </controlPr>
            </control>
          </mc:Choice>
        </mc:AlternateContent>
        <mc:AlternateContent xmlns:mc="http://schemas.openxmlformats.org/markup-compatibility/2006">
          <mc:Choice Requires="x14">
            <control shapeId="1090" r:id="rId45" name="Check Box 66">
              <controlPr defaultSize="0" autoFill="0" autoLine="0" autoPict="0">
                <anchor moveWithCells="1">
                  <from>
                    <xdr:col>1</xdr:col>
                    <xdr:colOff>219075</xdr:colOff>
                    <xdr:row>325</xdr:row>
                    <xdr:rowOff>0</xdr:rowOff>
                  </from>
                  <to>
                    <xdr:col>1</xdr:col>
                    <xdr:colOff>438150</xdr:colOff>
                    <xdr:row>326</xdr:row>
                    <xdr:rowOff>0</xdr:rowOff>
                  </to>
                </anchor>
              </controlPr>
            </control>
          </mc:Choice>
        </mc:AlternateContent>
        <mc:AlternateContent xmlns:mc="http://schemas.openxmlformats.org/markup-compatibility/2006">
          <mc:Choice Requires="x14">
            <control shapeId="1091" r:id="rId46" name="Check Box 67">
              <controlPr defaultSize="0" autoFill="0" autoLine="0" autoPict="0">
                <anchor moveWithCells="1">
                  <from>
                    <xdr:col>1</xdr:col>
                    <xdr:colOff>219075</xdr:colOff>
                    <xdr:row>327</xdr:row>
                    <xdr:rowOff>0</xdr:rowOff>
                  </from>
                  <to>
                    <xdr:col>1</xdr:col>
                    <xdr:colOff>438150</xdr:colOff>
                    <xdr:row>328</xdr:row>
                    <xdr:rowOff>0</xdr:rowOff>
                  </to>
                </anchor>
              </controlPr>
            </control>
          </mc:Choice>
        </mc:AlternateContent>
        <mc:AlternateContent xmlns:mc="http://schemas.openxmlformats.org/markup-compatibility/2006">
          <mc:Choice Requires="x14">
            <control shapeId="1093" r:id="rId47" name="Check Box 69">
              <controlPr locked="0" defaultSize="0" autoFill="0" autoLine="0" autoPict="0">
                <anchor moveWithCells="1">
                  <from>
                    <xdr:col>2</xdr:col>
                    <xdr:colOff>247650</xdr:colOff>
                    <xdr:row>7</xdr:row>
                    <xdr:rowOff>171450</xdr:rowOff>
                  </from>
                  <to>
                    <xdr:col>7</xdr:col>
                    <xdr:colOff>0</xdr:colOff>
                    <xdr:row>9</xdr:row>
                    <xdr:rowOff>28575</xdr:rowOff>
                  </to>
                </anchor>
              </controlPr>
            </control>
          </mc:Choice>
        </mc:AlternateContent>
        <mc:AlternateContent xmlns:mc="http://schemas.openxmlformats.org/markup-compatibility/2006">
          <mc:Choice Requires="x14">
            <control shapeId="1095" r:id="rId48" name="Check Box 71">
              <controlPr defaultSize="0" autoFill="0" autoLine="0" autoPict="0">
                <anchor moveWithCells="1">
                  <from>
                    <xdr:col>1</xdr:col>
                    <xdr:colOff>219075</xdr:colOff>
                    <xdr:row>295</xdr:row>
                    <xdr:rowOff>0</xdr:rowOff>
                  </from>
                  <to>
                    <xdr:col>1</xdr:col>
                    <xdr:colOff>438150</xdr:colOff>
                    <xdr:row>296</xdr:row>
                    <xdr:rowOff>0</xdr:rowOff>
                  </to>
                </anchor>
              </controlPr>
            </control>
          </mc:Choice>
        </mc:AlternateContent>
        <mc:AlternateContent xmlns:mc="http://schemas.openxmlformats.org/markup-compatibility/2006">
          <mc:Choice Requires="x14">
            <control shapeId="1096" r:id="rId49" name="Check Box 72">
              <controlPr defaultSize="0" autoFill="0" autoLine="0" autoPict="0">
                <anchor moveWithCells="1">
                  <from>
                    <xdr:col>1</xdr:col>
                    <xdr:colOff>219075</xdr:colOff>
                    <xdr:row>311</xdr:row>
                    <xdr:rowOff>0</xdr:rowOff>
                  </from>
                  <to>
                    <xdr:col>1</xdr:col>
                    <xdr:colOff>438150</xdr:colOff>
                    <xdr:row>312</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 id="{F38C312A-4E27-46EE-88FE-1D6D2E0A59AD}">
            <xm:f>VLOOKUP(E53,'pomocny sesit'!B77:C309,2,FALSE)</xm:f>
            <x14:dxf>
              <fill>
                <patternFill>
                  <bgColor theme="9" tint="0.59996337778862885"/>
                </patternFill>
              </fill>
            </x14:dxf>
          </x14:cfRule>
          <x14:cfRule type="expression" priority="27" id="{0C219879-BF40-412E-9D08-087EF632B343}">
            <xm:f>VLOOKUP(E43,'pomocny sesit'!B77:C309,2,FALSE)</xm:f>
            <x14:dxf>
              <fill>
                <patternFill>
                  <bgColor theme="9" tint="0.59996337778862885"/>
                </patternFill>
              </fill>
            </x14:dxf>
          </x14:cfRule>
          <xm:sqref>C221:J221</xm:sqref>
        </x14:conditionalFormatting>
        <x14:conditionalFormatting xmlns:xm="http://schemas.microsoft.com/office/excel/2006/main">
          <x14:cfRule type="expression" priority="26" id="{FBDFBD30-FBC4-4671-9112-89CED07D8DF4}">
            <xm:f>VLOOKUP(E43,'pomocny sesit'!B77:C309,2,FALSE)</xm:f>
            <x14:dxf>
              <fill>
                <patternFill>
                  <bgColor theme="9" tint="0.59996337778862885"/>
                </patternFill>
              </fill>
            </x14:dxf>
          </x14:cfRule>
          <x14:cfRule type="expression" priority="9" id="{E8B48FEB-702E-45D2-84B7-CDBF7E1579F7}">
            <xm:f>VLOOKUP(E53,'pomocny sesit'!B77:C309,2,FALSE)</xm:f>
            <x14:dxf>
              <fill>
                <patternFill>
                  <bgColor theme="9" tint="0.59996337778862885"/>
                </patternFill>
              </fill>
            </x14:dxf>
          </x14:cfRule>
          <xm:sqref>C222:J222</xm:sqref>
        </x14:conditionalFormatting>
        <x14:conditionalFormatting xmlns:xm="http://schemas.microsoft.com/office/excel/2006/main">
          <x14:cfRule type="expression" priority="8" id="{0DBCE6BF-F08A-4BCB-BD66-E07A0F2E0EAA}">
            <xm:f>VLOOKUP(E53,'pomocny sesit'!B77:C309,2,FALSE)</xm:f>
            <x14:dxf>
              <fill>
                <patternFill>
                  <bgColor theme="9" tint="0.59996337778862885"/>
                </patternFill>
              </fill>
            </x14:dxf>
          </x14:cfRule>
          <xm:sqref>C223:J223</xm:sqref>
        </x14:conditionalFormatting>
        <x14:conditionalFormatting xmlns:xm="http://schemas.microsoft.com/office/excel/2006/main">
          <x14:cfRule type="expression" priority="25" id="{5BD6FBA5-6367-4A48-B6D4-74CFA9D33B49}">
            <xm:f>VLOOKUP(E43,'pomocny sesit'!B77:C309,2,FALSE)</xm:f>
            <x14:dxf>
              <fill>
                <patternFill>
                  <bgColor theme="9" tint="0.59996337778862885"/>
                </patternFill>
              </fill>
            </x14:dxf>
          </x14:cfRule>
          <xm:sqref>C223:J224</xm:sqref>
        </x14:conditionalFormatting>
        <x14:conditionalFormatting xmlns:xm="http://schemas.microsoft.com/office/excel/2006/main">
          <x14:cfRule type="expression" priority="7" id="{4E9E1A3D-EAEB-4E77-B85D-EE1EC673038B}">
            <xm:f>VLOOKUP(H53,'pomocny sesit'!B77:C309,2,FALSE)</xm:f>
            <x14:dxf>
              <fill>
                <patternFill>
                  <bgColor theme="9" tint="0.59996337778862885"/>
                </patternFill>
              </fill>
            </x14:dxf>
          </x14:cfRule>
          <x14:cfRule type="expression" priority="17" id="{4E6D8D69-702D-4D31-A824-11C0D3FE5091}">
            <xm:f>VLOOKUP(H43,'pomocny sesit'!B77:C309,2,FALSE)</xm:f>
            <x14:dxf>
              <fill>
                <patternFill>
                  <bgColor theme="9" tint="0.59996337778862885"/>
                </patternFill>
              </fill>
            </x14:dxf>
          </x14:cfRule>
          <x14:cfRule type="expression" priority="20" id="{EE611DE0-31BF-4041-8D1F-7AECBCF89BF3}">
            <xm:f>VLOOKUP(E48,'pomocny sesit'!B82:C314,2,FALSE)</xm:f>
            <x14:dxf>
              <fill>
                <patternFill>
                  <bgColor theme="9" tint="0.59996337778862885"/>
                </patternFill>
              </fill>
            </x14:dxf>
          </x14:cfRule>
          <xm:sqref>C226:J226</xm:sqref>
        </x14:conditionalFormatting>
        <x14:conditionalFormatting xmlns:xm="http://schemas.microsoft.com/office/excel/2006/main">
          <x14:cfRule type="expression" priority="6" id="{04D408B5-E36F-4151-BB28-1BA7215C7811}">
            <xm:f>VLOOKUP(H53,'pomocny sesit'!B77:C309,2,FALSE)</xm:f>
            <x14:dxf>
              <fill>
                <patternFill>
                  <bgColor theme="9" tint="0.59996337778862885"/>
                </patternFill>
              </fill>
            </x14:dxf>
          </x14:cfRule>
          <x14:cfRule type="expression" priority="16" id="{ADFC893C-ECE6-4129-BA3F-B1989BA53395}">
            <xm:f>VLOOKUP(H43,'pomocny sesit'!B77:C309,2,FALSE)</xm:f>
            <x14:dxf>
              <fill>
                <patternFill>
                  <bgColor theme="9" tint="0.59996337778862885"/>
                </patternFill>
              </fill>
            </x14:dxf>
          </x14:cfRule>
          <x14:cfRule type="expression" priority="19" id="{D29D84C4-8E70-4249-A202-BED09A4C825E}">
            <xm:f>VLOOKUP(E48,'pomocny sesit'!B82:C314,2,FALSE)</xm:f>
            <x14:dxf>
              <fill>
                <patternFill>
                  <bgColor theme="9" tint="0.59996337778862885"/>
                </patternFill>
              </fill>
            </x14:dxf>
          </x14:cfRule>
          <xm:sqref>C227:J227</xm:sqref>
        </x14:conditionalFormatting>
        <x14:conditionalFormatting xmlns:xm="http://schemas.microsoft.com/office/excel/2006/main">
          <x14:cfRule type="expression" priority="5" id="{71E11D70-DA28-4243-9896-1B422F86297B}">
            <xm:f>VLOOKUP(H53,'pomocny sesit'!B77:C309,2,FALSE)</xm:f>
            <x14:dxf>
              <fill>
                <patternFill>
                  <bgColor theme="9" tint="0.59996337778862885"/>
                </patternFill>
              </fill>
            </x14:dxf>
          </x14:cfRule>
          <x14:cfRule type="expression" priority="15" id="{6940641E-2AA2-40BF-A486-5BCB6B2A0556}">
            <xm:f>VLOOKUP(H43,'pomocny sesit'!B77:C309,2,FALSE)</xm:f>
            <x14:dxf>
              <fill>
                <patternFill>
                  <bgColor theme="9" tint="0.59996337778862885"/>
                </patternFill>
              </fill>
            </x14:dxf>
          </x14:cfRule>
          <xm:sqref>C228:J228</xm:sqref>
        </x14:conditionalFormatting>
      </x14:conditionalFormattings>
    </ext>
    <ext xmlns:x14="http://schemas.microsoft.com/office/spreadsheetml/2009/9/main" uri="{CCE6A557-97BC-4b89-ADB6-D9C93CAAB3DF}">
      <x14:dataValidations xmlns:xm="http://schemas.microsoft.com/office/excel/2006/main" count="24">
        <x14:dataValidation type="list" allowBlank="1" showInputMessage="1" showErrorMessage="1" xr:uid="{00000000-0002-0000-0000-000000000000}">
          <x14:formula1>
            <xm:f>'pomocny sesit'!$B$7:$B$11</xm:f>
          </x14:formula1>
          <xm:sqref>E20 H20</xm:sqref>
        </x14:dataValidation>
        <x14:dataValidation type="list" allowBlank="1" showInputMessage="1" showErrorMessage="1" xr:uid="{00000000-0002-0000-0000-000001000000}">
          <x14:formula1>
            <xm:f>'pomocny sesit'!$F$8:$F$9</xm:f>
          </x14:formula1>
          <xm:sqref>E64 E62 H62 H64 E98 E100 G22 E114 H126:H127 E139 G46 E161 G56 J22</xm:sqref>
        </x14:dataValidation>
        <x14:dataValidation type="list" allowBlank="1" showInputMessage="1" showErrorMessage="1" xr:uid="{00000000-0002-0000-0000-000002000000}">
          <x14:formula1>
            <xm:f>'pomocny sesit'!$B$14:$B$19</xm:f>
          </x14:formula1>
          <xm:sqref>E38 H38</xm:sqref>
        </x14:dataValidation>
        <x14:dataValidation type="list" allowBlank="1" showInputMessage="1" showErrorMessage="1" xr:uid="{00000000-0002-0000-0000-000003000000}">
          <x14:formula1>
            <xm:f>'pomocny sesit'!$F$14:$F$19</xm:f>
          </x14:formula1>
          <xm:sqref>H40</xm:sqref>
        </x14:dataValidation>
        <x14:dataValidation type="list" allowBlank="1" showInputMessage="1" showErrorMessage="1" xr:uid="{00000000-0002-0000-0000-000005000000}">
          <x14:formula1>
            <xm:f>'pomocny sesit'!$V$14:$V$16</xm:f>
          </x14:formula1>
          <xm:sqref>E66 H66</xm:sqref>
        </x14:dataValidation>
        <x14:dataValidation type="list" allowBlank="1" showInputMessage="1" showErrorMessage="1" xr:uid="{00000000-0002-0000-0000-000006000000}">
          <x14:formula1>
            <xm:f>'pomocny sesit'!$B$25:$B$32</xm:f>
          </x14:formula1>
          <xm:sqref>E105 E130 E152</xm:sqref>
        </x14:dataValidation>
        <x14:dataValidation type="list" allowBlank="1" showInputMessage="1" showErrorMessage="1" xr:uid="{00000000-0002-0000-0000-000007000000}">
          <x14:formula1>
            <xm:f>'pomocny sesit'!$B$35:$B$74</xm:f>
          </x14:formula1>
          <xm:sqref>E89</xm:sqref>
        </x14:dataValidation>
        <x14:dataValidation type="list" allowBlank="1" showInputMessage="1" showErrorMessage="1" xr:uid="{00000000-0002-0000-0000-000008000000}">
          <x14:formula1>
            <xm:f>'pomocny sesit'!$D$35:$D$37</xm:f>
          </x14:formula1>
          <xm:sqref>E91</xm:sqref>
        </x14:dataValidation>
        <x14:dataValidation type="list" allowBlank="1" showInputMessage="1" showErrorMessage="1" xr:uid="{00000000-0002-0000-0000-000009000000}">
          <x14:formula1>
            <xm:f>'pomocny sesit'!$F$35:$F$36</xm:f>
          </x14:formula1>
          <xm:sqref>E94</xm:sqref>
        </x14:dataValidation>
        <x14:dataValidation type="list" allowBlank="1" showInputMessage="1" showErrorMessage="1" xr:uid="{00000000-0002-0000-0000-00000A000000}">
          <x14:formula1>
            <xm:f>'pomocny sesit'!$F$14:$F$18</xm:f>
          </x14:formula1>
          <xm:sqref>E40</xm:sqref>
        </x14:dataValidation>
        <x14:dataValidation type="list" allowBlank="1" showInputMessage="1" showErrorMessage="1" xr:uid="{00000000-0002-0000-0000-00000B000000}">
          <x14:formula1>
            <xm:f>'pomocny sesit'!$I$25:$I$27</xm:f>
          </x14:formula1>
          <xm:sqref>I100</xm:sqref>
        </x14:dataValidation>
        <x14:dataValidation type="list" allowBlank="1" showInputMessage="1" showErrorMessage="1" xr:uid="{00000000-0002-0000-0000-00000C000000}">
          <x14:formula1>
            <xm:f>'pomocny sesit'!$K$25:$K$28</xm:f>
          </x14:formula1>
          <xm:sqref>E109 E134 E156</xm:sqref>
        </x14:dataValidation>
        <x14:dataValidation type="list" allowBlank="1" showInputMessage="1" showErrorMessage="1" xr:uid="{00000000-0002-0000-0000-00000D000000}">
          <x14:formula1>
            <xm:f>'pomocny sesit'!$B$35:$B$44</xm:f>
          </x14:formula1>
          <xm:sqref>E176</xm:sqref>
        </x14:dataValidation>
        <x14:dataValidation type="list" allowBlank="1" showInputMessage="1" showErrorMessage="1" xr:uid="{00000000-0002-0000-0000-00000E000000}">
          <x14:formula1>
            <xm:f>'pomocny sesit'!$I$35:$I$44</xm:f>
          </x14:formula1>
          <xm:sqref>B204:B218</xm:sqref>
        </x14:dataValidation>
        <x14:dataValidation type="list" allowBlank="1" showInputMessage="1" showErrorMessage="1" xr:uid="{00000000-0002-0000-0000-00000F000000}">
          <x14:formula1>
            <xm:f>'pomocny sesit'!$AA$4:$AA$29</xm:f>
          </x14:formula1>
          <xm:sqref>E204:E218 H204:H218</xm:sqref>
        </x14:dataValidation>
        <x14:dataValidation type="list" allowBlank="1" showInputMessage="1" showErrorMessage="1" xr:uid="{00000000-0002-0000-0000-000010000000}">
          <x14:formula1>
            <xm:f>'pomocny sesit'!$O$25:$O$29</xm:f>
          </x14:formula1>
          <xm:sqref>E16:I16</xm:sqref>
        </x14:dataValidation>
        <x14:dataValidation type="list" allowBlank="1" showInputMessage="1" showErrorMessage="1" xr:uid="{00000000-0002-0000-0000-000011000000}">
          <x14:formula1>
            <xm:f>'pomocny sesit'!$N$14:$N$18</xm:f>
          </x14:formula1>
          <xm:sqref>E54:I54 E44:I44</xm:sqref>
        </x14:dataValidation>
        <x14:dataValidation type="list" allowBlank="1" showInputMessage="1" showErrorMessage="1" xr:uid="{00000000-0002-0000-0000-000012000000}">
          <x14:formula1>
            <xm:f>'pomocny sesit'!$B$34:$B$44</xm:f>
          </x14:formula1>
          <xm:sqref>H176</xm:sqref>
        </x14:dataValidation>
        <x14:dataValidation type="list" allowBlank="1" showInputMessage="1" showErrorMessage="1" xr:uid="{00000000-0002-0000-0000-000013000000}">
          <x14:formula1>
            <xm:f>'pomocny sesit'!$O$35:$O$36</xm:f>
          </x14:formula1>
          <xm:sqref>F233</xm:sqref>
        </x14:dataValidation>
        <x14:dataValidation type="list" allowBlank="1" showInputMessage="1" showErrorMessage="1" xr:uid="{00000000-0002-0000-0000-000014000000}">
          <x14:formula1>
            <xm:f>'pomocny sesit'!$Q$35:$Q$36</xm:f>
          </x14:formula1>
          <xm:sqref>C239:C240</xm:sqref>
        </x14:dataValidation>
        <x14:dataValidation type="list" allowBlank="1" showInputMessage="1" showErrorMessage="1" xr:uid="{00000000-0002-0000-0000-000004000000}">
          <x14:formula1>
            <xm:f>'pomocny sesit'!$I$14:$I$23</xm:f>
          </x14:formula1>
          <xm:sqref>E42 H52 E52 H42</xm:sqref>
        </x14:dataValidation>
        <x14:dataValidation type="list" allowBlank="1" showInputMessage="1" showErrorMessage="1" xr:uid="{196911DA-D03F-47ED-95A9-22146086D4E7}">
          <x14:formula1>
            <xm:f>'pomocny sesit'!$AD$4:$AD$13</xm:f>
          </x14:formula1>
          <xm:sqref>B189:D198</xm:sqref>
        </x14:dataValidation>
        <x14:dataValidation type="list" allowBlank="1" showInputMessage="1" showErrorMessage="1" xr:uid="{A62EDDE6-030B-4E37-9FF6-597960C98E45}">
          <x14:formula1>
            <xm:f>'pomocny sesit'!$AB$4:$AB$8</xm:f>
          </x14:formula1>
          <xm:sqref>E189:F198</xm:sqref>
        </x14:dataValidation>
        <x14:dataValidation type="list" allowBlank="1" showInputMessage="1" showErrorMessage="1" xr:uid="{E377A7EB-33D2-4A49-839A-C9C8F32C450D}">
          <x14:formula1>
            <xm:f>'pomocny sesit'!$AC$4:$AC$18</xm:f>
          </x14:formula1>
          <xm:sqref>G189:H198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257AF-F2E2-434D-B727-5E508FDBCF66}">
  <dimension ref="A1:C240"/>
  <sheetViews>
    <sheetView topLeftCell="B1" workbookViewId="0">
      <selection activeCell="C1" sqref="C1"/>
    </sheetView>
  </sheetViews>
  <sheetFormatPr defaultRowHeight="15" x14ac:dyDescent="0.25"/>
  <cols>
    <col min="1" max="1" width="231.7109375" hidden="1" customWidth="1"/>
    <col min="2" max="2" width="28.28515625" bestFit="1" customWidth="1"/>
    <col min="3" max="3" width="171" customWidth="1"/>
  </cols>
  <sheetData>
    <row r="1" spans="1:3" x14ac:dyDescent="0.25">
      <c r="B1" t="s">
        <v>512</v>
      </c>
      <c r="C1" s="106"/>
    </row>
    <row r="2" spans="1:3" x14ac:dyDescent="0.25">
      <c r="B2" t="s">
        <v>513</v>
      </c>
      <c r="C2" s="106"/>
    </row>
    <row r="3" spans="1:3" s="33" customFormat="1" x14ac:dyDescent="0.25"/>
    <row r="4" spans="1:3" x14ac:dyDescent="0.25">
      <c r="B4" t="s">
        <v>510</v>
      </c>
      <c r="C4" s="106"/>
    </row>
    <row r="5" spans="1:3" x14ac:dyDescent="0.25">
      <c r="B5" t="s">
        <v>511</v>
      </c>
      <c r="C5" s="106"/>
    </row>
    <row r="7" spans="1:3" x14ac:dyDescent="0.25">
      <c r="B7" t="s">
        <v>508</v>
      </c>
      <c r="C7" s="102" t="s">
        <v>509</v>
      </c>
    </row>
    <row r="8" spans="1:3" x14ac:dyDescent="0.25">
      <c r="A8" t="str">
        <f>CONCATENATE(B8," ",C8)</f>
        <v>1 Aplikace, výroba a opravy ortopedické obuvi</v>
      </c>
      <c r="B8" s="103">
        <v>1</v>
      </c>
      <c r="C8" s="104" t="s">
        <v>276</v>
      </c>
    </row>
    <row r="9" spans="1:3" x14ac:dyDescent="0.25">
      <c r="A9" t="str">
        <f t="shared" ref="A9:A72" si="0">CONCATENATE(B9," ",C9)</f>
        <v>2 Archivnictví</v>
      </c>
      <c r="B9" s="103">
        <v>2</v>
      </c>
      <c r="C9" s="104" t="s">
        <v>492</v>
      </c>
    </row>
    <row r="10" spans="1:3" x14ac:dyDescent="0.25">
      <c r="A10" t="str">
        <f t="shared" si="0"/>
        <v>3 Barvení a chemická úprava textilií</v>
      </c>
      <c r="B10" s="103">
        <v>3</v>
      </c>
      <c r="C10" s="104" t="s">
        <v>305</v>
      </c>
    </row>
    <row r="11" spans="1:3" x14ac:dyDescent="0.25">
      <c r="A11" t="str">
        <f t="shared" si="0"/>
        <v>4 Broušení a leptání skla</v>
      </c>
      <c r="B11" s="103">
        <v>4</v>
      </c>
      <c r="C11" s="104" t="s">
        <v>277</v>
      </c>
    </row>
    <row r="12" spans="1:3" x14ac:dyDescent="0.25">
      <c r="A12" t="str">
        <f t="shared" si="0"/>
        <v>5 Broušení technického a šperkového kamene</v>
      </c>
      <c r="B12" s="103">
        <v>5</v>
      </c>
      <c r="C12" s="104" t="s">
        <v>387</v>
      </c>
    </row>
    <row r="13" spans="1:3" x14ac:dyDescent="0.25">
      <c r="A13" t="str">
        <f t="shared" si="0"/>
        <v>6 Činnost autorizovaných nebo akreditovaných osob a oznámených subjektů v oblasti státního zkušebnictví</v>
      </c>
      <c r="B13" s="103">
        <v>6</v>
      </c>
      <c r="C13" s="104" t="s">
        <v>475</v>
      </c>
    </row>
    <row r="14" spans="1:3" x14ac:dyDescent="0.25">
      <c r="A14" t="str">
        <f t="shared" si="0"/>
        <v>7 Činnost autorizovaných obalových společností podle zvláštního právního předpisu</v>
      </c>
      <c r="B14" s="103">
        <v>7</v>
      </c>
      <c r="C14" s="104" t="s">
        <v>489</v>
      </c>
    </row>
    <row r="15" spans="1:3" x14ac:dyDescent="0.25">
      <c r="A15" t="str">
        <f t="shared" si="0"/>
        <v>8 Činnost autorizovaných osob, oprávněných ověřovat dosažení odborné způsobilosti vyžadované k získání osvědčení o profesní kvalifikaci podle zvláštního zákona</v>
      </c>
      <c r="B15" s="103">
        <v>8</v>
      </c>
      <c r="C15" s="104" t="s">
        <v>494</v>
      </c>
    </row>
    <row r="16" spans="1:3" x14ac:dyDescent="0.25">
      <c r="A16" t="str">
        <f t="shared" si="0"/>
        <v>9 Činnost bank, poskytování platebních služeb, vydávání elektronických peněz, atd. dle odst. 3</v>
      </c>
      <c r="B16" s="103">
        <v>9</v>
      </c>
      <c r="C16" s="105" t="s">
        <v>464</v>
      </c>
    </row>
    <row r="17" spans="1:3" x14ac:dyDescent="0.25">
      <c r="A17" t="str">
        <f t="shared" si="0"/>
        <v>10 Činnost informačních a zpravodajských kanceláří</v>
      </c>
      <c r="B17" s="103">
        <v>10</v>
      </c>
      <c r="C17" s="104" t="s">
        <v>420</v>
      </c>
    </row>
    <row r="18" spans="1:3" x14ac:dyDescent="0.25">
      <c r="A18" t="str">
        <f t="shared" si="0"/>
        <v>11 Činnost odborného lesního hospodáře a vyhotovování lesních hospodářských plánů a osnov</v>
      </c>
      <c r="B18" s="103">
        <v>11</v>
      </c>
      <c r="C18" s="104" t="s">
        <v>366</v>
      </c>
    </row>
    <row r="19" spans="1:3" x14ac:dyDescent="0.25">
      <c r="A19" t="str">
        <f t="shared" si="0"/>
        <v>12 Činnost organizací zřízených podle zvláštních právních předpisů vykonávaná v souladu s účelem, pro který byly zřízeny,</v>
      </c>
      <c r="B19" s="103">
        <v>12</v>
      </c>
      <c r="C19" s="104" t="s">
        <v>485</v>
      </c>
    </row>
    <row r="20" spans="1:3" x14ac:dyDescent="0.25">
      <c r="A20" t="str">
        <f t="shared" si="0"/>
        <v>13 Činnost provozovatelů kolektivních systémů podle zákona o výrobcích s ukončenou životností a zákona o omezení dopadu vybraných plastových výrobků na životní prostředí</v>
      </c>
      <c r="B20" s="103">
        <v>13</v>
      </c>
      <c r="C20" s="104" t="s">
        <v>500</v>
      </c>
    </row>
    <row r="21" spans="1:3" x14ac:dyDescent="0.25">
      <c r="A21" t="str">
        <f t="shared" si="0"/>
        <v>14 Činnost samostatných likvidátorů pojistných událostí</v>
      </c>
      <c r="B21" s="103">
        <v>14</v>
      </c>
      <c r="C21" s="104" t="s">
        <v>324</v>
      </c>
    </row>
    <row r="22" spans="1:3" x14ac:dyDescent="0.25">
      <c r="A22" t="str">
        <f t="shared" si="0"/>
        <v>15 Činnost účetních poradců, vedení účetnictví, vedení daňové evidence</v>
      </c>
      <c r="B22" s="103">
        <v>15</v>
      </c>
      <c r="C22" s="104" t="s">
        <v>322</v>
      </c>
    </row>
    <row r="23" spans="1:3" x14ac:dyDescent="0.25">
      <c r="A23" t="str">
        <f t="shared" si="0"/>
        <v>16 Činnosti advokátů, notářů a patentových zástupců a soudních exekutorů</v>
      </c>
      <c r="B23" s="103">
        <v>16</v>
      </c>
      <c r="C23" s="104" t="s">
        <v>453</v>
      </c>
    </row>
    <row r="24" spans="1:3" x14ac:dyDescent="0.25">
      <c r="A24" t="str">
        <f t="shared" si="0"/>
        <v>17 Činnosti auditorů a daňových poradců</v>
      </c>
      <c r="B24" s="103">
        <v>17</v>
      </c>
      <c r="C24" s="104" t="s">
        <v>455</v>
      </c>
    </row>
    <row r="25" spans="1:3" x14ac:dyDescent="0.25">
      <c r="A25" t="str">
        <f t="shared" si="0"/>
        <v>18 Činnosti auditorů bezpečnosti pozemních komunikací</v>
      </c>
      <c r="B25" s="103">
        <v>18</v>
      </c>
      <c r="C25" s="104" t="s">
        <v>461</v>
      </c>
    </row>
    <row r="26" spans="1:3" x14ac:dyDescent="0.25">
      <c r="A26" t="str">
        <f t="shared" si="0"/>
        <v>19 Činnosti autorizovaných architektů a autorizovaných inženýrů činných ve výstavbě, kteří vykonávají svoji činnost jako svobodní architekti a svobodní inženýři</v>
      </c>
      <c r="B26" s="103">
        <v>19</v>
      </c>
      <c r="C26" s="104" t="s">
        <v>459</v>
      </c>
    </row>
    <row r="27" spans="1:3" x14ac:dyDescent="0.25">
      <c r="A27" t="str">
        <f t="shared" si="0"/>
        <v>20 Činnosti autorizovaných inspektorů, kteří vykonávají svoji činnost jako svobodné povolání</v>
      </c>
      <c r="B27" s="103">
        <v>20</v>
      </c>
      <c r="C27" s="104" t="s">
        <v>460</v>
      </c>
    </row>
    <row r="28" spans="1:3" x14ac:dyDescent="0.25">
      <c r="A28" t="str">
        <f t="shared" si="0"/>
        <v>21 Činnosti burzovních dohodců</v>
      </c>
      <c r="B28" s="103">
        <v>21</v>
      </c>
      <c r="C28" s="104" t="s">
        <v>456</v>
      </c>
    </row>
    <row r="29" spans="1:3" x14ac:dyDescent="0.25">
      <c r="A29" t="str">
        <f t="shared" si="0"/>
        <v>22 Činnosti lékařů, zubních lékařů a farmaceutů, nelékařských zdravotnických pracovníků při poskytování zdravotních služeb a přírodních léčitelů</v>
      </c>
      <c r="B29" s="103">
        <v>22</v>
      </c>
      <c r="C29" s="104" t="s">
        <v>451</v>
      </c>
    </row>
    <row r="30" spans="1:3" x14ac:dyDescent="0.25">
      <c r="A30" t="str">
        <f t="shared" si="0"/>
        <v>23 Činnosti soudních tlumočníků a soudních překladatelů</v>
      </c>
      <c r="B30" s="103">
        <v>23</v>
      </c>
      <c r="C30" s="104" t="s">
        <v>454</v>
      </c>
    </row>
    <row r="31" spans="1:3" x14ac:dyDescent="0.25">
      <c r="A31" t="str">
        <f t="shared" si="0"/>
        <v>24 Činnosti úředně oprávněných zeměměřických inženýrů</v>
      </c>
      <c r="B31" s="103">
        <v>24</v>
      </c>
      <c r="C31" s="104" t="s">
        <v>458</v>
      </c>
    </row>
    <row r="32" spans="1:3" x14ac:dyDescent="0.25">
      <c r="A32" t="str">
        <f t="shared" si="0"/>
        <v>25 Činnosti veterinárních lékařů, dalších veterinárních pracovníků včetně pracovníků veterinární asanace a osob vykonávajících odborné práce při šlechtitelské a plemenářské činnosti v chovu hospodářských zvířat</v>
      </c>
      <c r="B32" s="103">
        <v>25</v>
      </c>
      <c r="C32" s="104" t="s">
        <v>452</v>
      </c>
    </row>
    <row r="33" spans="1:3" x14ac:dyDescent="0.25">
      <c r="A33" t="str">
        <f t="shared" si="0"/>
        <v>26 Činnosti zapsaných mediátorů podle zákona o mediaci</v>
      </c>
      <c r="B33" s="103">
        <v>26</v>
      </c>
      <c r="C33" s="104" t="s">
        <v>462</v>
      </c>
    </row>
    <row r="34" spans="1:3" x14ac:dyDescent="0.25">
      <c r="A34" t="str">
        <f t="shared" si="0"/>
        <v>27 Činnosti zapsaných prostředníků podle autorského zákona</v>
      </c>
      <c r="B34" s="103">
        <v>27</v>
      </c>
      <c r="C34" s="104" t="s">
        <v>463</v>
      </c>
    </row>
    <row r="35" spans="1:3" x14ac:dyDescent="0.25">
      <c r="A35" t="str">
        <f t="shared" si="0"/>
        <v>28 Činnosti zprostředkovatelů a rozhodců při řešení kolektivních sporů a rozhodců při rozhodování majetkových sporů</v>
      </c>
      <c r="B35" s="103">
        <v>28</v>
      </c>
      <c r="C35" s="104" t="s">
        <v>457</v>
      </c>
    </row>
    <row r="36" spans="1:3" x14ac:dyDescent="0.25">
      <c r="A36" t="str">
        <f t="shared" si="0"/>
        <v>29 Činnosti, při kterých je porušována integrita lidské kůže</v>
      </c>
      <c r="B36" s="103">
        <v>29</v>
      </c>
      <c r="C36" s="104" t="s">
        <v>341</v>
      </c>
    </row>
    <row r="37" spans="1:3" x14ac:dyDescent="0.25">
      <c r="A37" t="str">
        <f t="shared" si="0"/>
        <v>30 Čištění a praní textilu a oděvů</v>
      </c>
      <c r="B37" s="103">
        <v>30</v>
      </c>
      <c r="C37" s="104" t="s">
        <v>306</v>
      </c>
    </row>
    <row r="38" spans="1:3" x14ac:dyDescent="0.25">
      <c r="A38" t="str">
        <f t="shared" si="0"/>
        <v>31 Diagnostická, zkušební a poradenská činnost v ochraně rostlin a ošetřování rostlin, rostlinných produktů, objektů a půdy proti škodlivým organismům přípravky na ochranu rostlin nebo biocidními přípravky</v>
      </c>
      <c r="B38" s="103">
        <v>31</v>
      </c>
      <c r="C38" s="104" t="s">
        <v>367</v>
      </c>
    </row>
    <row r="39" spans="1:3" x14ac:dyDescent="0.25">
      <c r="A39" t="str">
        <f t="shared" si="0"/>
        <v>32 Drezúra zvířat</v>
      </c>
      <c r="B39" s="103">
        <v>32</v>
      </c>
      <c r="C39" s="104" t="s">
        <v>340</v>
      </c>
    </row>
    <row r="40" spans="1:3" x14ac:dyDescent="0.25">
      <c r="A40" t="str">
        <f t="shared" si="0"/>
        <v>33 Fotografické služby</v>
      </c>
      <c r="B40" s="103">
        <v>33</v>
      </c>
      <c r="C40" s="104" t="s">
        <v>431</v>
      </c>
    </row>
    <row r="41" spans="1:3" x14ac:dyDescent="0.25">
      <c r="A41" t="str">
        <f t="shared" si="0"/>
        <v>34 Galvanizérství, smaltérství</v>
      </c>
      <c r="B41" s="103">
        <v>34</v>
      </c>
      <c r="C41" s="104" t="s">
        <v>284</v>
      </c>
    </row>
    <row r="42" spans="1:3" x14ac:dyDescent="0.25">
      <c r="A42" t="str">
        <f t="shared" si="0"/>
        <v>35 Geologické práce</v>
      </c>
      <c r="B42" s="103">
        <v>35</v>
      </c>
      <c r="C42" s="104" t="s">
        <v>311</v>
      </c>
    </row>
    <row r="43" spans="1:3" x14ac:dyDescent="0.25">
      <c r="A43" t="str">
        <f t="shared" si="0"/>
        <v>36 Hodinářství</v>
      </c>
      <c r="B43" s="103">
        <v>36</v>
      </c>
      <c r="C43" s="104" t="s">
        <v>286</v>
      </c>
    </row>
    <row r="44" spans="1:3" x14ac:dyDescent="0.25">
      <c r="A44" t="str">
        <f t="shared" si="0"/>
        <v>37 Holičství, kadeřnictví</v>
      </c>
      <c r="B44" s="103">
        <v>37</v>
      </c>
      <c r="C44" s="104" t="s">
        <v>304</v>
      </c>
    </row>
    <row r="45" spans="1:3" x14ac:dyDescent="0.25">
      <c r="A45" t="str">
        <f t="shared" si="0"/>
        <v>38 Hornická činnost a činnost prováděná hornickým způsobem</v>
      </c>
      <c r="B45" s="103">
        <v>38</v>
      </c>
      <c r="C45" s="104" t="s">
        <v>466</v>
      </c>
    </row>
    <row r="46" spans="1:3" x14ac:dyDescent="0.25">
      <c r="A46" t="str">
        <f t="shared" si="0"/>
        <v>39 Hostinská činnost</v>
      </c>
      <c r="B46" s="103">
        <v>39</v>
      </c>
      <c r="C46" s="104" t="s">
        <v>308</v>
      </c>
    </row>
    <row r="47" spans="1:3" x14ac:dyDescent="0.25">
      <c r="A47" t="str">
        <f t="shared" si="0"/>
        <v>40 Chov zvířat a jejich výcvik (s výjimkou živočišné výroby)</v>
      </c>
      <c r="B47" s="103">
        <v>40</v>
      </c>
      <c r="C47" s="104" t="s">
        <v>369</v>
      </c>
    </row>
    <row r="48" spans="1:3" x14ac:dyDescent="0.25">
      <c r="A48" t="str">
        <f t="shared" si="0"/>
        <v>41 Izolatérství</v>
      </c>
      <c r="B48" s="103">
        <v>41</v>
      </c>
      <c r="C48" s="104" t="s">
        <v>298</v>
      </c>
    </row>
    <row r="49" spans="1:3" x14ac:dyDescent="0.25">
      <c r="A49" t="str">
        <f t="shared" si="0"/>
        <v>42 Kamnářství</v>
      </c>
      <c r="B49" s="103">
        <v>42</v>
      </c>
      <c r="C49" s="104" t="s">
        <v>302</v>
      </c>
    </row>
    <row r="50" spans="1:3" x14ac:dyDescent="0.25">
      <c r="A50" t="str">
        <f t="shared" si="0"/>
        <v>43 Klempířství a oprava karoserií</v>
      </c>
      <c r="B50" s="103">
        <v>43</v>
      </c>
      <c r="C50" s="104" t="s">
        <v>301</v>
      </c>
    </row>
    <row r="51" spans="1:3" x14ac:dyDescent="0.25">
      <c r="A51" t="str">
        <f t="shared" si="0"/>
        <v>44 Kominictví</v>
      </c>
      <c r="B51" s="103">
        <v>44</v>
      </c>
      <c r="C51" s="104" t="s">
        <v>307</v>
      </c>
    </row>
    <row r="52" spans="1:3" x14ac:dyDescent="0.25">
      <c r="A52" t="str">
        <f t="shared" si="0"/>
        <v>45 Kontrolní testování profesionálních zařízení pro aplikaci přípravků</v>
      </c>
      <c r="B52" s="103">
        <v>45</v>
      </c>
      <c r="C52" s="104" t="s">
        <v>353</v>
      </c>
    </row>
    <row r="53" spans="1:3" x14ac:dyDescent="0.25">
      <c r="A53" t="str">
        <f t="shared" si="0"/>
        <v>46 Kosmetické služby</v>
      </c>
      <c r="B53" s="103">
        <v>46</v>
      </c>
      <c r="C53" s="104" t="s">
        <v>309</v>
      </c>
    </row>
    <row r="54" spans="1:3" x14ac:dyDescent="0.25">
      <c r="A54" t="str">
        <f t="shared" si="0"/>
        <v>47 Kovářství, podkovářství</v>
      </c>
      <c r="B54" s="103">
        <v>47</v>
      </c>
      <c r="C54" s="104" t="s">
        <v>281</v>
      </c>
    </row>
    <row r="55" spans="1:3" x14ac:dyDescent="0.25">
      <c r="A55" t="str">
        <f t="shared" si="0"/>
        <v>48 Lesní hospodářství</v>
      </c>
      <c r="B55" s="103">
        <v>48</v>
      </c>
      <c r="C55" s="104" t="s">
        <v>501</v>
      </c>
    </row>
    <row r="56" spans="1:3" x14ac:dyDescent="0.25">
      <c r="A56" t="str">
        <f t="shared" si="0"/>
        <v>49 Malířství, lakýrnictví, natěračství</v>
      </c>
      <c r="B56" s="103">
        <v>49</v>
      </c>
      <c r="C56" s="104" t="s">
        <v>299</v>
      </c>
    </row>
    <row r="57" spans="1:3" x14ac:dyDescent="0.25">
      <c r="A57" t="str">
        <f t="shared" si="0"/>
        <v>50 Masérské, rekondiční a regenerační služby</v>
      </c>
      <c r="B57" s="103">
        <v>50</v>
      </c>
      <c r="C57" s="104" t="s">
        <v>342</v>
      </c>
    </row>
    <row r="58" spans="1:3" x14ac:dyDescent="0.25">
      <c r="A58" t="str">
        <f t="shared" si="0"/>
        <v>51 Mimoškolní výchova a vzdělávání, pořádání kurzů, školení, včetně lektorské činnosti</v>
      </c>
      <c r="B58" s="103">
        <v>51</v>
      </c>
      <c r="C58" s="104" t="s">
        <v>435</v>
      </c>
    </row>
    <row r="59" spans="1:3" x14ac:dyDescent="0.25">
      <c r="A59" t="str">
        <f t="shared" si="0"/>
        <v>52 Mlékárenství</v>
      </c>
      <c r="B59" s="103">
        <v>52</v>
      </c>
      <c r="C59" s="104" t="s">
        <v>271</v>
      </c>
    </row>
    <row r="60" spans="1:3" x14ac:dyDescent="0.25">
      <c r="A60" t="str">
        <f t="shared" si="0"/>
        <v>53 Mlynářství</v>
      </c>
      <c r="B60" s="103">
        <v>53</v>
      </c>
      <c r="C60" s="104" t="s">
        <v>272</v>
      </c>
    </row>
    <row r="61" spans="1:3" x14ac:dyDescent="0.25">
      <c r="A61" t="str">
        <f t="shared" si="0"/>
        <v>54 Montáž, opravy a rekonstrukce chladicích zařízení a tepelných čerpadel</v>
      </c>
      <c r="B61" s="103">
        <v>54</v>
      </c>
      <c r="C61" s="104" t="s">
        <v>293</v>
      </c>
    </row>
    <row r="62" spans="1:3" x14ac:dyDescent="0.25">
      <c r="A62" t="str">
        <f t="shared" si="0"/>
        <v>55 Montáž, opravy, revize a zkoušky elektrických zařízení</v>
      </c>
      <c r="B62" s="103">
        <v>55</v>
      </c>
      <c r="C62" s="104" t="s">
        <v>292</v>
      </c>
    </row>
    <row r="63" spans="1:3" x14ac:dyDescent="0.25">
      <c r="A63" t="str">
        <f t="shared" si="0"/>
        <v>56 Montáž, opravy, revize a zkoušky plynových zařízení a plnění nádob plyny</v>
      </c>
      <c r="B63" s="103">
        <v>56</v>
      </c>
      <c r="C63" s="104" t="s">
        <v>295</v>
      </c>
    </row>
    <row r="64" spans="1:3" x14ac:dyDescent="0.25">
      <c r="A64" t="str">
        <f t="shared" si="0"/>
        <v>57 Montáž, opravy, revize a zkoušky tlakových zařízení a nádob na plyny</v>
      </c>
      <c r="B64" s="103">
        <v>57</v>
      </c>
      <c r="C64" s="104" t="s">
        <v>296</v>
      </c>
    </row>
    <row r="65" spans="1:3" x14ac:dyDescent="0.25">
      <c r="A65" t="str">
        <f t="shared" si="0"/>
        <v>58 Montáž, opravy, revize a zkoušky zdvihacích zařízení</v>
      </c>
      <c r="B65" s="103">
        <v>58</v>
      </c>
      <c r="C65" s="104" t="s">
        <v>297</v>
      </c>
    </row>
    <row r="66" spans="1:3" x14ac:dyDescent="0.25">
      <c r="A66" t="str">
        <f t="shared" si="0"/>
        <v>59 Nabízení nebo poskytování služeb směřujících bezprostředně k uspokojování sexuálních potřeb</v>
      </c>
      <c r="B66" s="103">
        <v>59</v>
      </c>
      <c r="C66" s="104" t="s">
        <v>479</v>
      </c>
    </row>
    <row r="67" spans="1:3" x14ac:dyDescent="0.25">
      <c r="A67" t="str">
        <f t="shared" si="0"/>
        <v>60 Nakládání s látkami zařazenými do seznamu 1 v příloze Úmluvy o zákazu vývoje, výroby, hromadění zásob a použití chemických zbraní a o jejich zničení</v>
      </c>
      <c r="B67" s="103">
        <v>60</v>
      </c>
      <c r="C67" s="104" t="s">
        <v>483</v>
      </c>
    </row>
    <row r="68" spans="1:3" x14ac:dyDescent="0.25">
      <c r="A68" t="str">
        <f t="shared" si="0"/>
        <v>61 Nakládání s odpady (vyjma nebezpečných)</v>
      </c>
      <c r="B68" s="103">
        <v>61</v>
      </c>
      <c r="C68" s="104" t="s">
        <v>408</v>
      </c>
    </row>
    <row r="69" spans="1:3" x14ac:dyDescent="0.25">
      <c r="A69" t="str">
        <f t="shared" si="0"/>
        <v>62 Nakládání s reprodukčním materiálem lesních dřevin</v>
      </c>
      <c r="B69" s="103">
        <v>62</v>
      </c>
      <c r="C69" s="104" t="s">
        <v>368</v>
      </c>
    </row>
    <row r="70" spans="1:3" x14ac:dyDescent="0.25">
      <c r="A70" t="str">
        <f t="shared" si="0"/>
        <v>63 Nakládání s vysoce rizikovým a rizikovým biologickým agens a toxinem</v>
      </c>
      <c r="B70" s="103">
        <v>63</v>
      </c>
      <c r="C70" s="104" t="s">
        <v>490</v>
      </c>
    </row>
    <row r="71" spans="1:3" x14ac:dyDescent="0.25">
      <c r="A71" t="str">
        <f t="shared" si="0"/>
        <v>64 Nákup a prodej kulturních památek nebo předmětů kulturní hodnoty</v>
      </c>
      <c r="B71" s="103">
        <v>64</v>
      </c>
      <c r="C71" s="104" t="s">
        <v>320</v>
      </c>
    </row>
    <row r="72" spans="1:3" x14ac:dyDescent="0.25">
      <c r="A72" t="str">
        <f t="shared" si="0"/>
        <v>65 Nákup a prodej, půjčování, vývoj, výroba, opravy, úpravy, uschovávání, skladování, přeprava, znehodnocování a ničení bezpečnostního materiálu</v>
      </c>
      <c r="B72" s="103">
        <v>65</v>
      </c>
      <c r="C72" s="104" t="s">
        <v>348</v>
      </c>
    </row>
    <row r="73" spans="1:3" x14ac:dyDescent="0.25">
      <c r="A73" t="str">
        <f t="shared" ref="A73:A136" si="1">CONCATENATE(B73," ",C73)</f>
        <v>66 Nákup, prodej, ničení a zneškodňování pyrotechnických výrobků kategorie P2, T2 a F4 a provádění ohňostrojných prací</v>
      </c>
      <c r="B73" s="103">
        <v>66</v>
      </c>
      <c r="C73" s="104" t="s">
        <v>319</v>
      </c>
    </row>
    <row r="74" spans="1:3" x14ac:dyDescent="0.25">
      <c r="A74" t="str">
        <f t="shared" si="1"/>
        <v>67 Nákup, prodej, správa a údržba nemovitostí</v>
      </c>
      <c r="B74" s="103">
        <v>67</v>
      </c>
      <c r="C74" s="104" t="s">
        <v>421</v>
      </c>
    </row>
    <row r="75" spans="1:3" x14ac:dyDescent="0.25">
      <c r="A75" t="str">
        <f t="shared" si="1"/>
        <v>68 Námořní doprava a mořský rybolov</v>
      </c>
      <c r="B75" s="103">
        <v>68</v>
      </c>
      <c r="C75" s="104" t="s">
        <v>470</v>
      </c>
    </row>
    <row r="76" spans="1:3" x14ac:dyDescent="0.25">
      <c r="A76" t="str">
        <f t="shared" si="1"/>
        <v>69 Návrhářská, designérská, aranžérská činnost a modeling</v>
      </c>
      <c r="B76" s="103">
        <v>69</v>
      </c>
      <c r="C76" s="104" t="s">
        <v>430</v>
      </c>
    </row>
    <row r="77" spans="1:3" x14ac:dyDescent="0.25">
      <c r="A77" t="str">
        <f t="shared" si="1"/>
        <v>70 Obchod se zvířaty určenými pro zájmové chovy</v>
      </c>
      <c r="B77" s="103">
        <v>70</v>
      </c>
      <c r="C77" s="104" t="s">
        <v>321</v>
      </c>
    </row>
    <row r="78" spans="1:3" x14ac:dyDescent="0.25">
      <c r="A78" t="str">
        <f t="shared" si="1"/>
        <v>71 Obráběčství</v>
      </c>
      <c r="B78" s="103">
        <v>71</v>
      </c>
      <c r="C78" s="104" t="s">
        <v>282</v>
      </c>
    </row>
    <row r="79" spans="1:3" x14ac:dyDescent="0.25">
      <c r="A79" t="str">
        <f t="shared" si="1"/>
        <v>72 Oceňování majetku pro věci movité, věci nemovité, nehmotný majetek, finanční majetek, obchodní závod</v>
      </c>
      <c r="B79" s="103">
        <v>72</v>
      </c>
      <c r="C79" s="105" t="s">
        <v>326</v>
      </c>
    </row>
    <row r="80" spans="1:3" x14ac:dyDescent="0.25">
      <c r="A80" t="str">
        <f t="shared" si="1"/>
        <v>73 Oční optika</v>
      </c>
      <c r="B80" s="103">
        <v>73</v>
      </c>
      <c r="C80" s="104" t="s">
        <v>315</v>
      </c>
    </row>
    <row r="81" spans="1:3" x14ac:dyDescent="0.25">
      <c r="A81" t="str">
        <f t="shared" si="1"/>
        <v>74 Opravy a údržba potřeb pro domácnost, předmětů kulturní povahy, výrobků jemné mechaniky, optických přístrojů a měřidel</v>
      </c>
      <c r="B81" s="103">
        <v>74</v>
      </c>
      <c r="C81" s="104" t="s">
        <v>440</v>
      </c>
    </row>
    <row r="82" spans="1:3" x14ac:dyDescent="0.25">
      <c r="A82" t="str">
        <f t="shared" si="1"/>
        <v>75 Opravy ostatních dopravních prostředků a pracovních strojů</v>
      </c>
      <c r="B82" s="103">
        <v>75</v>
      </c>
      <c r="C82" s="104" t="s">
        <v>290</v>
      </c>
    </row>
    <row r="83" spans="1:3" x14ac:dyDescent="0.25">
      <c r="A83" t="str">
        <f t="shared" si="1"/>
        <v>76 Opravy silničních vozidel</v>
      </c>
      <c r="B83" s="103">
        <v>76</v>
      </c>
      <c r="C83" s="104" t="s">
        <v>303</v>
      </c>
    </row>
    <row r="84" spans="1:3" x14ac:dyDescent="0.25">
      <c r="A84" t="str">
        <f t="shared" si="1"/>
        <v>77 Ostraha majetku a osob</v>
      </c>
      <c r="B84" s="103">
        <v>77</v>
      </c>
      <c r="C84" s="104" t="s">
        <v>357</v>
      </c>
    </row>
    <row r="85" spans="1:3" x14ac:dyDescent="0.25">
      <c r="A85" t="str">
        <f t="shared" si="1"/>
        <v>78 Péče o dítě do tří let věku v denním režimu</v>
      </c>
      <c r="B85" s="103">
        <v>78</v>
      </c>
      <c r="C85" s="104" t="s">
        <v>338</v>
      </c>
    </row>
    <row r="86" spans="1:3" x14ac:dyDescent="0.25">
      <c r="A86" t="str">
        <f t="shared" si="1"/>
        <v>79 Pedikúra, manikúra</v>
      </c>
      <c r="B86" s="103">
        <v>79</v>
      </c>
      <c r="C86" s="104" t="s">
        <v>310</v>
      </c>
    </row>
    <row r="87" spans="1:3" x14ac:dyDescent="0.25">
      <c r="A87" t="str">
        <f t="shared" si="1"/>
        <v>80 Pekařství, cukrářství</v>
      </c>
      <c r="B87" s="103">
        <v>80</v>
      </c>
      <c r="C87" s="104" t="s">
        <v>273</v>
      </c>
    </row>
    <row r="88" spans="1:3" x14ac:dyDescent="0.25">
      <c r="A88" t="str">
        <f t="shared" si="1"/>
        <v>81 Pěstitelské pálení</v>
      </c>
      <c r="B88" s="103">
        <v>81</v>
      </c>
      <c r="C88" s="104" t="s">
        <v>372</v>
      </c>
    </row>
    <row r="89" spans="1:3" x14ac:dyDescent="0.25">
      <c r="A89" t="str">
        <f t="shared" si="1"/>
        <v>82 Pivovarnictví a sladovnictví</v>
      </c>
      <c r="B89" s="103">
        <v>82</v>
      </c>
      <c r="C89" s="104" t="s">
        <v>274</v>
      </c>
    </row>
    <row r="90" spans="1:3" x14ac:dyDescent="0.25">
      <c r="A90" t="str">
        <f t="shared" si="1"/>
        <v>83 Podnikání v oblasti nakládání s nebezpečnými odpady</v>
      </c>
      <c r="B90" s="103">
        <v>83</v>
      </c>
      <c r="C90" s="104" t="s">
        <v>316</v>
      </c>
    </row>
    <row r="91" spans="1:3" x14ac:dyDescent="0.25">
      <c r="A91" t="str">
        <f t="shared" si="1"/>
        <v>84 Pokrývačství, tesařství</v>
      </c>
      <c r="B91" s="103">
        <v>84</v>
      </c>
      <c r="C91" s="104" t="s">
        <v>300</v>
      </c>
    </row>
    <row r="92" spans="1:3" x14ac:dyDescent="0.25">
      <c r="A92" t="str">
        <f t="shared" si="1"/>
        <v>85 Poradenská a konzultační činnost, zpracování odborných studií a posudků</v>
      </c>
      <c r="B92" s="103">
        <v>85</v>
      </c>
      <c r="C92" s="104" t="s">
        <v>423</v>
      </c>
    </row>
    <row r="93" spans="1:3" x14ac:dyDescent="0.25">
      <c r="A93" t="str">
        <f t="shared" si="1"/>
        <v>86 Pořádání kurzů k získání znalostí k výkonu speciální ochranné dezinfekce, dezinsekce a deratizace</v>
      </c>
      <c r="B93" s="103">
        <v>86</v>
      </c>
      <c r="C93" s="104" t="s">
        <v>337</v>
      </c>
    </row>
    <row r="94" spans="1:3" x14ac:dyDescent="0.25">
      <c r="A94" t="str">
        <f t="shared" si="1"/>
        <v>87 Poskytování služeb osobního charakteru a pro osobní hygienu</v>
      </c>
      <c r="B94" s="103">
        <v>87</v>
      </c>
      <c r="C94" s="104" t="s">
        <v>441</v>
      </c>
    </row>
    <row r="95" spans="1:3" x14ac:dyDescent="0.25">
      <c r="A95" t="str">
        <f t="shared" si="1"/>
        <v>88 Poskytování služeb pro právnické osoby a svěřenské fondy</v>
      </c>
      <c r="B95" s="103">
        <v>88</v>
      </c>
      <c r="C95" s="104" t="s">
        <v>443</v>
      </c>
    </row>
    <row r="96" spans="1:3" x14ac:dyDescent="0.25">
      <c r="A96" t="str">
        <f t="shared" si="1"/>
        <v>89 Poskytování služeb pro rodinu a domácnost</v>
      </c>
      <c r="B96" s="103">
        <v>89</v>
      </c>
      <c r="C96" s="104" t="s">
        <v>442</v>
      </c>
    </row>
    <row r="97" spans="1:3" x14ac:dyDescent="0.25">
      <c r="A97" t="str">
        <f t="shared" si="1"/>
        <v>90 Poskytování služeb pro zemědělství, zahradnictví, rybníkářství, lesnictví a myslivost</v>
      </c>
      <c r="B97" s="103">
        <v>90</v>
      </c>
      <c r="C97" s="104" t="s">
        <v>365</v>
      </c>
    </row>
    <row r="98" spans="1:3" x14ac:dyDescent="0.25">
      <c r="A98" t="str">
        <f t="shared" si="1"/>
        <v>91 Poskytování služeb spojených s virtuálním aktivem</v>
      </c>
      <c r="B98" s="103">
        <v>91</v>
      </c>
      <c r="C98" s="104" t="s">
        <v>444</v>
      </c>
    </row>
    <row r="99" spans="1:3" x14ac:dyDescent="0.25">
      <c r="A99" t="str">
        <f t="shared" si="1"/>
        <v>92 Poskytování služeb v oblasti bezpečnosti a ochrany zdraví i při práci</v>
      </c>
      <c r="B99" s="103">
        <v>92</v>
      </c>
      <c r="C99" s="104" t="s">
        <v>334</v>
      </c>
    </row>
    <row r="100" spans="1:3" x14ac:dyDescent="0.25">
      <c r="A100" t="str">
        <f t="shared" si="1"/>
        <v>93 Poskytování sociálních služeb podle zvláštního právního předpisu</v>
      </c>
      <c r="B100" s="103">
        <v>93</v>
      </c>
      <c r="C100" s="104" t="s">
        <v>493</v>
      </c>
    </row>
    <row r="101" spans="1:3" x14ac:dyDescent="0.25">
      <c r="A101" t="str">
        <f t="shared" si="1"/>
        <v>94 Poskytování software, poradenství v oblasti informačních technologií, zpracování dat, hostingové a související činnosti a webové portály</v>
      </c>
      <c r="B101" s="103">
        <v>94</v>
      </c>
      <c r="C101" s="104" t="s">
        <v>419</v>
      </c>
    </row>
    <row r="102" spans="1:3" x14ac:dyDescent="0.25">
      <c r="A102" t="str">
        <f t="shared" si="1"/>
        <v>95 Poskytování technických služeb</v>
      </c>
      <c r="B102" s="103">
        <v>95</v>
      </c>
      <c r="C102" s="104" t="s">
        <v>439</v>
      </c>
    </row>
    <row r="103" spans="1:3" x14ac:dyDescent="0.25">
      <c r="A103" t="str">
        <f t="shared" si="1"/>
        <v>96 Poskytování technických služeb k ochraně majetku a osob</v>
      </c>
      <c r="B103" s="103">
        <v>96</v>
      </c>
      <c r="C103" s="104" t="s">
        <v>359</v>
      </c>
    </row>
    <row r="104" spans="1:3" x14ac:dyDescent="0.25">
      <c r="A104" t="str">
        <f t="shared" si="1"/>
        <v>97 Poskytování tělovýchovných a sportovních služeb v oblasti</v>
      </c>
      <c r="B104" s="103">
        <v>97</v>
      </c>
      <c r="C104" s="104" t="s">
        <v>335</v>
      </c>
    </row>
    <row r="105" spans="1:3" x14ac:dyDescent="0.25">
      <c r="A105" t="str">
        <f t="shared" si="1"/>
        <v>98 Poskytování zdravotních služeb</v>
      </c>
      <c r="B105" s="103">
        <v>98</v>
      </c>
      <c r="C105" s="104" t="s">
        <v>496</v>
      </c>
    </row>
    <row r="106" spans="1:3" x14ac:dyDescent="0.25">
      <c r="A106" t="str">
        <f t="shared" si="1"/>
        <v>99 Potrubní a pozemní doprava (vyjma železniční a silniční motorové dopravy)</v>
      </c>
      <c r="B106" s="103">
        <v>99</v>
      </c>
      <c r="C106" s="104" t="s">
        <v>415</v>
      </c>
    </row>
    <row r="107" spans="1:3" x14ac:dyDescent="0.25">
      <c r="A107" t="str">
        <f t="shared" si="1"/>
        <v>100 Povrchové úpravy a svařování kovů a dalších materiálů</v>
      </c>
      <c r="B107" s="103">
        <v>100</v>
      </c>
      <c r="C107" s="104" t="s">
        <v>391</v>
      </c>
    </row>
    <row r="108" spans="1:3" x14ac:dyDescent="0.25">
      <c r="A108" t="str">
        <f t="shared" si="1"/>
        <v>101 Praní pro domácnost, žehlení, opravy a údržba oděvů, bytového textilu a osobního zboží</v>
      </c>
      <c r="B108" s="103">
        <v>101</v>
      </c>
      <c r="C108" s="104" t="s">
        <v>438</v>
      </c>
    </row>
    <row r="109" spans="1:3" x14ac:dyDescent="0.25">
      <c r="A109" t="str">
        <f t="shared" si="1"/>
        <v>102 Prodej nezpracovaných rostlinných a živočišných výrobků z vlastní drobné pěstitelské a chovatelské činnosti fyzickými osobami</v>
      </c>
      <c r="B109" s="103">
        <v>102</v>
      </c>
      <c r="C109" s="104" t="s">
        <v>469</v>
      </c>
    </row>
    <row r="110" spans="1:3" x14ac:dyDescent="0.25">
      <c r="A110" t="str">
        <f t="shared" si="1"/>
        <v>103 Projektová činnost ve výstavbě</v>
      </c>
      <c r="B110" s="103">
        <v>103</v>
      </c>
      <c r="C110" s="104" t="s">
        <v>317</v>
      </c>
    </row>
    <row r="111" spans="1:3" x14ac:dyDescent="0.25">
      <c r="A111" t="str">
        <f t="shared" si="1"/>
        <v>104 Projektování elektrických zařízení</v>
      </c>
      <c r="B111" s="103">
        <v>104</v>
      </c>
      <c r="C111" s="104" t="s">
        <v>426</v>
      </c>
    </row>
    <row r="112" spans="1:3" x14ac:dyDescent="0.25">
      <c r="A112" t="str">
        <f t="shared" si="1"/>
        <v>105 Projektování pozemkových úprav</v>
      </c>
      <c r="B112" s="103">
        <v>105</v>
      </c>
      <c r="C112" s="104" t="s">
        <v>424</v>
      </c>
    </row>
    <row r="113" spans="1:3" x14ac:dyDescent="0.25">
      <c r="A113" t="str">
        <f t="shared" si="1"/>
        <v>106 Pronájem a půjčování věcí movitých</v>
      </c>
      <c r="B113" s="103">
        <v>106</v>
      </c>
      <c r="C113" s="104" t="s">
        <v>422</v>
      </c>
    </row>
    <row r="114" spans="1:3" x14ac:dyDescent="0.25">
      <c r="A114" t="str">
        <f t="shared" si="1"/>
        <v>107 Pronájem nemovitostí, bytů a nebytových prostor</v>
      </c>
      <c r="B114" s="103">
        <v>107</v>
      </c>
      <c r="C114" s="104" t="s">
        <v>495</v>
      </c>
    </row>
    <row r="115" spans="1:3" x14ac:dyDescent="0.25">
      <c r="A115" t="str">
        <f t="shared" si="1"/>
        <v>108 Provádění archeologických výzkumů</v>
      </c>
      <c r="B115" s="103">
        <v>108</v>
      </c>
      <c r="C115" s="104" t="s">
        <v>450</v>
      </c>
    </row>
    <row r="116" spans="1:3" x14ac:dyDescent="0.25">
      <c r="A116" t="str">
        <f t="shared" si="1"/>
        <v>109 Provádění balzamace a konzervace</v>
      </c>
      <c r="B116" s="103">
        <v>109</v>
      </c>
      <c r="C116" s="104" t="s">
        <v>363</v>
      </c>
    </row>
    <row r="117" spans="1:3" x14ac:dyDescent="0.25">
      <c r="A117" t="str">
        <f t="shared" si="1"/>
        <v>110 Provádění dobrovolných dražeb movitých věcí podle zákona o veřejných dražbách</v>
      </c>
      <c r="B117" s="103">
        <v>110</v>
      </c>
      <c r="C117" s="104" t="s">
        <v>325</v>
      </c>
    </row>
    <row r="118" spans="1:3" x14ac:dyDescent="0.25">
      <c r="A118" t="str">
        <f t="shared" si="1"/>
        <v>111 Provádění odborných rostlinolékařských činností podle zvláštního právního předpisu</v>
      </c>
      <c r="B118" s="103">
        <v>111</v>
      </c>
      <c r="C118" s="104" t="s">
        <v>497</v>
      </c>
    </row>
    <row r="119" spans="1:3" x14ac:dyDescent="0.25">
      <c r="A119" t="str">
        <f t="shared" si="1"/>
        <v>112 Provádění pyrotechnického průzkumu</v>
      </c>
      <c r="B119" s="103">
        <v>112</v>
      </c>
      <c r="C119" s="104" t="s">
        <v>354</v>
      </c>
    </row>
    <row r="120" spans="1:3" x14ac:dyDescent="0.25">
      <c r="A120" t="str">
        <f t="shared" si="1"/>
        <v>113 Provádění staveb, jejich změn a odstraňování</v>
      </c>
      <c r="B120" s="103">
        <v>113</v>
      </c>
      <c r="C120" s="104" t="s">
        <v>318</v>
      </c>
    </row>
    <row r="121" spans="1:3" x14ac:dyDescent="0.25">
      <c r="A121" t="str">
        <f t="shared" si="1"/>
        <v>114 Provádění veřejných dražeb dobrovolných a nedobrovolných</v>
      </c>
      <c r="B121" s="103">
        <v>114</v>
      </c>
      <c r="C121" s="105" t="s">
        <v>355</v>
      </c>
    </row>
    <row r="122" spans="1:3" x14ac:dyDescent="0.25">
      <c r="A122" t="str">
        <f t="shared" si="1"/>
        <v>115 Provozování autoškoly</v>
      </c>
      <c r="B122" s="103">
        <v>115</v>
      </c>
      <c r="C122" s="104" t="s">
        <v>336</v>
      </c>
    </row>
    <row r="123" spans="1:3" x14ac:dyDescent="0.25">
      <c r="A123" t="str">
        <f t="shared" si="1"/>
        <v>116 Provozování cestovní agentury a průvodcovská činnost v oblasti cestovního ruchu</v>
      </c>
      <c r="B123" s="103">
        <v>116</v>
      </c>
      <c r="C123" s="104" t="s">
        <v>434</v>
      </c>
    </row>
    <row r="124" spans="1:3" x14ac:dyDescent="0.25">
      <c r="A124" t="str">
        <f t="shared" si="1"/>
        <v>117 Provozování cestovní kanceláře, pořádání zájezdů, zprostředkování spojených cestovních služeb</v>
      </c>
      <c r="B124" s="103">
        <v>117</v>
      </c>
      <c r="C124" s="105" t="s">
        <v>356</v>
      </c>
    </row>
    <row r="125" spans="1:3" x14ac:dyDescent="0.25">
      <c r="A125" t="str">
        <f t="shared" si="1"/>
        <v>118 Provozování činnosti vyhrazené zákonem státu nebo určené právnické osobě</v>
      </c>
      <c r="B125" s="103">
        <v>118</v>
      </c>
      <c r="C125" s="104" t="s">
        <v>446</v>
      </c>
    </row>
    <row r="126" spans="1:3" x14ac:dyDescent="0.25">
      <c r="A126" t="str">
        <f t="shared" si="1"/>
        <v>119 Provozování dráhy a drážní dopravy</v>
      </c>
      <c r="B126" s="103">
        <v>119</v>
      </c>
      <c r="C126" s="104" t="s">
        <v>471</v>
      </c>
    </row>
    <row r="127" spans="1:3" x14ac:dyDescent="0.25">
      <c r="A127" t="str">
        <f t="shared" si="1"/>
        <v>120 Provozování hazardních her</v>
      </c>
      <c r="B127" s="103">
        <v>120</v>
      </c>
      <c r="C127" s="104" t="s">
        <v>465</v>
      </c>
    </row>
    <row r="128" spans="1:3" x14ac:dyDescent="0.25">
      <c r="A128" t="str">
        <f t="shared" si="1"/>
        <v>121 Provozování krematoria</v>
      </c>
      <c r="B128" s="103">
        <v>121</v>
      </c>
      <c r="C128" s="104" t="s">
        <v>364</v>
      </c>
    </row>
    <row r="129" spans="1:3" x14ac:dyDescent="0.25">
      <c r="A129" t="str">
        <f t="shared" si="1"/>
        <v>122 Provozování kulturních, kulturně-vzdělávacích a zábavních zařízení, pořádání kulturních produkcí, zábav, výstav, veletrhů, přehlídek, prodejních a obdobných akcí</v>
      </c>
      <c r="B129" s="103">
        <v>122</v>
      </c>
      <c r="C129" s="104" t="s">
        <v>436</v>
      </c>
    </row>
    <row r="130" spans="1:3" x14ac:dyDescent="0.25">
      <c r="A130" t="str">
        <f t="shared" si="1"/>
        <v>123 Provozování letišť, provozování obchodní letecké dopravy a leteckých prací, poskytování leteckých služeb, činnost výkonných letců atd. dle odst. 3</v>
      </c>
      <c r="B130" s="103">
        <v>123</v>
      </c>
      <c r="C130" s="105" t="s">
        <v>484</v>
      </c>
    </row>
    <row r="131" spans="1:3" x14ac:dyDescent="0.25">
      <c r="A131" t="str">
        <f t="shared" si="1"/>
        <v>124 Provozování pohřebišť</v>
      </c>
      <c r="B131" s="103">
        <v>124</v>
      </c>
      <c r="C131" s="104" t="s">
        <v>488</v>
      </c>
    </row>
    <row r="132" spans="1:3" x14ac:dyDescent="0.25">
      <c r="A132" t="str">
        <f t="shared" si="1"/>
        <v>125 Provozování pohřební služby</v>
      </c>
      <c r="B132" s="103">
        <v>125</v>
      </c>
      <c r="C132" s="104" t="s">
        <v>362</v>
      </c>
    </row>
    <row r="133" spans="1:3" x14ac:dyDescent="0.25">
      <c r="A133" t="str">
        <f t="shared" si="1"/>
        <v>126 Provozování poštovních služeb a zahraničních poštovních služeb podle zvláštního právního předpisu</v>
      </c>
      <c r="B133" s="103">
        <v>126</v>
      </c>
      <c r="C133" s="104" t="s">
        <v>498</v>
      </c>
    </row>
    <row r="134" spans="1:3" x14ac:dyDescent="0.25">
      <c r="A134" t="str">
        <f t="shared" si="1"/>
        <v>127 Provozování rozhlasového a televizního vysílání</v>
      </c>
      <c r="B134" s="103">
        <v>127</v>
      </c>
      <c r="C134" s="104" t="s">
        <v>478</v>
      </c>
    </row>
    <row r="135" spans="1:3" x14ac:dyDescent="0.25">
      <c r="A135" t="str">
        <f t="shared" si="1"/>
        <v>128 Provozování solárií</v>
      </c>
      <c r="B135" s="103">
        <v>128</v>
      </c>
      <c r="C135" s="104" t="s">
        <v>343</v>
      </c>
    </row>
    <row r="136" spans="1:3" x14ac:dyDescent="0.25">
      <c r="A136" t="str">
        <f t="shared" si="1"/>
        <v>129 Provozování stanic technické kontroly</v>
      </c>
      <c r="B136" s="103">
        <v>129</v>
      </c>
      <c r="C136" s="104" t="s">
        <v>481</v>
      </c>
    </row>
    <row r="137" spans="1:3" x14ac:dyDescent="0.25">
      <c r="A137" t="str">
        <f t="shared" ref="A137:A200" si="2">CONCATENATE(B137," ",C137)</f>
        <v>130 Provozování střelnic a výuka a výcvik ve střelbě se zbraní</v>
      </c>
      <c r="B137" s="103">
        <v>130</v>
      </c>
      <c r="C137" s="104" t="s">
        <v>361</v>
      </c>
    </row>
    <row r="138" spans="1:3" x14ac:dyDescent="0.25">
      <c r="A138" t="str">
        <f t="shared" si="2"/>
        <v>131 Provozování tělovýchovných a sportovních zařízení a organizování sportovní činnosti</v>
      </c>
      <c r="B138" s="103">
        <v>131</v>
      </c>
      <c r="C138" s="104" t="s">
        <v>437</v>
      </c>
    </row>
    <row r="139" spans="1:3" x14ac:dyDescent="0.25">
      <c r="A139" t="str">
        <f t="shared" si="2"/>
        <v>132 Provozování vodovodů a kanalizací a úprava a rozvod vody</v>
      </c>
      <c r="B139" s="103">
        <v>132</v>
      </c>
      <c r="C139" s="104" t="s">
        <v>407</v>
      </c>
    </row>
    <row r="140" spans="1:3" x14ac:dyDescent="0.25">
      <c r="A140" t="str">
        <f t="shared" si="2"/>
        <v>133 Provozování zoologických zahrad na základě licence vydané Ministerstvem životního prostředí</v>
      </c>
      <c r="B140" s="103">
        <v>133</v>
      </c>
      <c r="C140" s="104" t="s">
        <v>491</v>
      </c>
    </row>
    <row r="141" spans="1:3" x14ac:dyDescent="0.25">
      <c r="A141" t="str">
        <f t="shared" si="2"/>
        <v>134 Průvodcovská činnost horská</v>
      </c>
      <c r="B141" s="103">
        <v>134</v>
      </c>
      <c r="C141" s="104" t="s">
        <v>331</v>
      </c>
    </row>
    <row r="142" spans="1:3" x14ac:dyDescent="0.25">
      <c r="A142" t="str">
        <f t="shared" si="2"/>
        <v>135 Překladatelská a tlumočnická činnost</v>
      </c>
      <c r="B142" s="103">
        <v>135</v>
      </c>
      <c r="C142" s="104" t="s">
        <v>432</v>
      </c>
    </row>
    <row r="143" spans="1:3" x14ac:dyDescent="0.25">
      <c r="A143" t="str">
        <f t="shared" si="2"/>
        <v>136 Příprava a vypracování technických návrhů, grafické a kresličské práce</v>
      </c>
      <c r="B143" s="103">
        <v>136</v>
      </c>
      <c r="C143" s="104" t="s">
        <v>425</v>
      </c>
    </row>
    <row r="144" spans="1:3" x14ac:dyDescent="0.25">
      <c r="A144" t="str">
        <f t="shared" si="2"/>
        <v>137 Přípravné a dokončovací stavební práce, specializované stavební činnosti</v>
      </c>
      <c r="B144" s="103">
        <v>137</v>
      </c>
      <c r="C144" s="104" t="s">
        <v>409</v>
      </c>
    </row>
    <row r="145" spans="1:3" x14ac:dyDescent="0.25">
      <c r="A145" t="str">
        <f t="shared" si="2"/>
        <v>138 Psychologické poradenství a diagnostika</v>
      </c>
      <c r="B145" s="103">
        <v>138</v>
      </c>
      <c r="C145" s="104" t="s">
        <v>339</v>
      </c>
    </row>
    <row r="146" spans="1:3" x14ac:dyDescent="0.25">
      <c r="A146" t="str">
        <f t="shared" si="2"/>
        <v>139 Realitní zprostředkování</v>
      </c>
      <c r="B146" s="103">
        <v>139</v>
      </c>
      <c r="C146" s="104" t="s">
        <v>323</v>
      </c>
    </row>
    <row r="147" spans="1:3" x14ac:dyDescent="0.25">
      <c r="A147" t="str">
        <f t="shared" si="2"/>
        <v>140 Reklamní činnost, marketing, mediální zastoupení</v>
      </c>
      <c r="B147" s="103">
        <v>140</v>
      </c>
      <c r="C147" s="104" t="s">
        <v>429</v>
      </c>
    </row>
    <row r="148" spans="1:3" x14ac:dyDescent="0.25">
      <c r="A148" t="str">
        <f t="shared" si="2"/>
        <v xml:space="preserve">141 Restaurování děl z oboru výtvarných umění, která nejsou kulturními památkami nebo jejich částmi, ale jsou uložena ve sbírkách muzeí a galerií nebo se jedná o předměty kulturní hodnoty </v>
      </c>
      <c r="B148" s="103">
        <v>141</v>
      </c>
      <c r="C148" s="104" t="s">
        <v>329</v>
      </c>
    </row>
    <row r="149" spans="1:3" x14ac:dyDescent="0.25">
      <c r="A149" t="str">
        <f t="shared" si="2"/>
        <v>142 Restaurování kulturních památek nebo jejich částí, které jsou díly výtvarných umění nebo uměleckořemeslnými pracemi</v>
      </c>
      <c r="B149" s="103">
        <v>142</v>
      </c>
      <c r="C149" s="104" t="s">
        <v>449</v>
      </c>
    </row>
    <row r="150" spans="1:3" x14ac:dyDescent="0.25">
      <c r="A150" t="str">
        <f t="shared" si="2"/>
        <v>143 Revize, prohlídky a zkoušky určených technických zařízení v provozu</v>
      </c>
      <c r="B150" s="103">
        <v>143</v>
      </c>
      <c r="C150" s="104" t="s">
        <v>328</v>
      </c>
    </row>
    <row r="151" spans="1:3" x14ac:dyDescent="0.25">
      <c r="A151" t="str">
        <f t="shared" si="2"/>
        <v>144 Řeznictví a uzenářství</v>
      </c>
      <c r="B151" s="103">
        <v>144</v>
      </c>
      <c r="C151" s="104" t="s">
        <v>270</v>
      </c>
    </row>
    <row r="152" spans="1:3" x14ac:dyDescent="0.25">
      <c r="A152" t="str">
        <f t="shared" si="2"/>
        <v>145 Silniční motorová doprava</v>
      </c>
      <c r="B152" s="103">
        <v>145</v>
      </c>
      <c r="C152" s="105" t="s">
        <v>351</v>
      </c>
    </row>
    <row r="153" spans="1:3" x14ac:dyDescent="0.25">
      <c r="A153" t="str">
        <f t="shared" si="2"/>
        <v>146 Skladování, balení zboží, manipulace s nákladem a technické činnosti v dopravě</v>
      </c>
      <c r="B153" s="103">
        <v>146</v>
      </c>
      <c r="C153" s="104" t="s">
        <v>416</v>
      </c>
    </row>
    <row r="154" spans="1:3" x14ac:dyDescent="0.25">
      <c r="A154" t="str">
        <f t="shared" si="2"/>
        <v>147 Sklenářské práce, rámování a paspartování</v>
      </c>
      <c r="B154" s="103">
        <v>147</v>
      </c>
      <c r="C154" s="104" t="s">
        <v>410</v>
      </c>
    </row>
    <row r="155" spans="1:3" x14ac:dyDescent="0.25">
      <c r="A155" t="str">
        <f t="shared" si="2"/>
        <v>148 Slévárenství, modelářství</v>
      </c>
      <c r="B155" s="103">
        <v>148</v>
      </c>
      <c r="C155" s="104" t="s">
        <v>280</v>
      </c>
    </row>
    <row r="156" spans="1:3" x14ac:dyDescent="0.25">
      <c r="A156" t="str">
        <f t="shared" si="2"/>
        <v>149 Služby soukromých detektivů</v>
      </c>
      <c r="B156" s="103">
        <v>149</v>
      </c>
      <c r="C156" s="104" t="s">
        <v>358</v>
      </c>
    </row>
    <row r="157" spans="1:3" x14ac:dyDescent="0.25">
      <c r="A157" t="str">
        <f t="shared" si="2"/>
        <v>150 Služby v oblasti administrativní správy a služby organizačně hospodářské povahy</v>
      </c>
      <c r="B157" s="103">
        <v>150</v>
      </c>
      <c r="C157" s="104" t="s">
        <v>433</v>
      </c>
    </row>
    <row r="158" spans="1:3" x14ac:dyDescent="0.25">
      <c r="A158" t="str">
        <f t="shared" si="2"/>
        <v>151 Speciální ochranná dezinfekce, dezinsekce a deratizace</v>
      </c>
      <c r="B158" s="103">
        <v>151</v>
      </c>
      <c r="C158" s="105" t="s">
        <v>330</v>
      </c>
    </row>
    <row r="159" spans="1:3" x14ac:dyDescent="0.25">
      <c r="A159" t="str">
        <f t="shared" si="2"/>
        <v>152 Stavba a výroba plavidel</v>
      </c>
      <c r="B159" s="103">
        <v>152</v>
      </c>
      <c r="C159" s="104" t="s">
        <v>397</v>
      </c>
    </row>
    <row r="160" spans="1:3" x14ac:dyDescent="0.25">
      <c r="A160" t="str">
        <f t="shared" si="2"/>
        <v>153 Technicko - organizační činnost v oblasti požární ochrany</v>
      </c>
      <c r="B160" s="103">
        <v>153</v>
      </c>
      <c r="C160" s="104" t="s">
        <v>333</v>
      </c>
    </row>
    <row r="161" spans="1:3" x14ac:dyDescent="0.25">
      <c r="A161" t="str">
        <f t="shared" si="2"/>
        <v>154 Testování, měření, analýzy a kontroly</v>
      </c>
      <c r="B161" s="103">
        <v>154</v>
      </c>
      <c r="C161" s="104" t="s">
        <v>428</v>
      </c>
    </row>
    <row r="162" spans="1:3" x14ac:dyDescent="0.25">
      <c r="A162" t="str">
        <f t="shared" si="2"/>
        <v>155 Truhlářství, podlahářství</v>
      </c>
      <c r="B162" s="103">
        <v>155</v>
      </c>
      <c r="C162" s="104" t="s">
        <v>288</v>
      </c>
    </row>
    <row r="163" spans="1:3" x14ac:dyDescent="0.25">
      <c r="A163" t="str">
        <f t="shared" si="2"/>
        <v>156 Ubytovací služby</v>
      </c>
      <c r="B163" s="103">
        <v>156</v>
      </c>
      <c r="C163" s="104" t="s">
        <v>418</v>
      </c>
    </row>
    <row r="164" spans="1:3" x14ac:dyDescent="0.25">
      <c r="A164" t="str">
        <f t="shared" si="2"/>
        <v>157 Údržba motorových vozidel a jejich příslušenství</v>
      </c>
      <c r="B164" s="103">
        <v>157</v>
      </c>
      <c r="C164" s="104" t="s">
        <v>414</v>
      </c>
    </row>
    <row r="165" spans="1:3" x14ac:dyDescent="0.25">
      <c r="A165" t="str">
        <f t="shared" si="2"/>
        <v>158 Umělecko-řemeslné zpracování kovů</v>
      </c>
      <c r="B165" s="103">
        <v>158</v>
      </c>
      <c r="C165" s="104" t="s">
        <v>390</v>
      </c>
    </row>
    <row r="166" spans="1:3" x14ac:dyDescent="0.25">
      <c r="A166" t="str">
        <f t="shared" si="2"/>
        <v>159 Úprava nerostů, dobývání rašeliny a bahna</v>
      </c>
      <c r="B166" s="103">
        <v>159</v>
      </c>
      <c r="C166" s="104" t="s">
        <v>370</v>
      </c>
    </row>
    <row r="167" spans="1:3" x14ac:dyDescent="0.25">
      <c r="A167" t="str">
        <f t="shared" si="2"/>
        <v>160 Vedení spisovny</v>
      </c>
      <c r="B167" s="103">
        <v>160</v>
      </c>
      <c r="C167" s="104" t="s">
        <v>360</v>
      </c>
    </row>
    <row r="168" spans="1:3" x14ac:dyDescent="0.25">
      <c r="A168" t="str">
        <f t="shared" si="2"/>
        <v>161 Velkoobchod a maloobchod</v>
      </c>
      <c r="B168" s="103">
        <v>161</v>
      </c>
      <c r="C168" s="104" t="s">
        <v>412</v>
      </c>
    </row>
    <row r="169" spans="1:3" x14ac:dyDescent="0.25">
      <c r="A169" t="str">
        <f t="shared" si="2"/>
        <v>162 Vnitrozemská vodní doprava</v>
      </c>
      <c r="B169" s="103">
        <v>162</v>
      </c>
      <c r="C169" s="104" t="s">
        <v>352</v>
      </c>
    </row>
    <row r="170" spans="1:3" x14ac:dyDescent="0.25">
      <c r="A170" t="str">
        <f t="shared" si="2"/>
        <v>163 Vodní hospodářství</v>
      </c>
      <c r="B170" s="103">
        <v>163</v>
      </c>
      <c r="C170" s="104" t="s">
        <v>502</v>
      </c>
    </row>
    <row r="171" spans="1:3" x14ac:dyDescent="0.25">
      <c r="A171" t="str">
        <f t="shared" si="2"/>
        <v>164 Vodní záchranářská služba</v>
      </c>
      <c r="B171" s="103">
        <v>164</v>
      </c>
      <c r="C171" s="104" t="s">
        <v>332</v>
      </c>
    </row>
    <row r="172" spans="1:3" x14ac:dyDescent="0.25">
      <c r="A172" t="str">
        <f t="shared" si="2"/>
        <v>165 Vodoinstalatérství, topenářství</v>
      </c>
      <c r="B172" s="103">
        <v>165</v>
      </c>
      <c r="C172" s="104" t="s">
        <v>294</v>
      </c>
    </row>
    <row r="173" spans="1:3" x14ac:dyDescent="0.25">
      <c r="A173" t="str">
        <f t="shared" si="2"/>
        <v>166 Vydavatelské činnosti, polygrafická výroba, knihařské a kopírovací práce</v>
      </c>
      <c r="B173" s="103">
        <v>166</v>
      </c>
      <c r="C173" s="104" t="s">
        <v>378</v>
      </c>
    </row>
    <row r="174" spans="1:3" x14ac:dyDescent="0.25">
      <c r="A174" t="str">
        <f t="shared" si="2"/>
        <v>167 Vyhledávání, průzkum a těžba nerostných zdrojů ze dna moří a oceánů a jeho podzemí za hranicemi pravomocí států</v>
      </c>
      <c r="B174" s="103">
        <v>167</v>
      </c>
      <c r="C174" s="104" t="s">
        <v>487</v>
      </c>
    </row>
    <row r="175" spans="1:3" x14ac:dyDescent="0.25">
      <c r="A175" t="str">
        <f t="shared" si="2"/>
        <v xml:space="preserve">168 Výchova a vzdělávání ve školách, předškolních a školských zařízeních zařazených do rejstříku škol a školských zařízení, vzdělávání v bakalářských, magisterských a doktorských studijních programech a programech celoživotního vzdělávání </v>
      </c>
      <c r="B175" s="103">
        <v>168</v>
      </c>
      <c r="C175" s="104" t="s">
        <v>482</v>
      </c>
    </row>
    <row r="176" spans="1:3" x14ac:dyDescent="0.25">
      <c r="A176" t="str">
        <f t="shared" si="2"/>
        <v>169 Výkon inspekce práce</v>
      </c>
      <c r="B176" s="103">
        <v>169</v>
      </c>
      <c r="C176" s="104" t="s">
        <v>477</v>
      </c>
    </row>
    <row r="177" spans="1:3" x14ac:dyDescent="0.25">
      <c r="A177" t="str">
        <f t="shared" si="2"/>
        <v>170 Výkon kolektivní správy práva autorského a práv souvisejících s právem autorským podle zvláštního právního předpisu</v>
      </c>
      <c r="B177" s="103">
        <v>170</v>
      </c>
      <c r="C177" s="104" t="s">
        <v>448</v>
      </c>
    </row>
    <row r="178" spans="1:3" x14ac:dyDescent="0.25">
      <c r="A178" t="str">
        <f t="shared" si="2"/>
        <v>171 Výkon sociálně-právní ochrany dětí právnickými a fyzickými osobami, jsou-li výkonem sociálně-právní ochrany dětí pověřeny podle zvláštního právního předpisu</v>
      </c>
      <c r="B178" s="103">
        <v>171</v>
      </c>
      <c r="C178" s="104" t="s">
        <v>486</v>
      </c>
    </row>
    <row r="179" spans="1:3" x14ac:dyDescent="0.25">
      <c r="A179" t="str">
        <f t="shared" si="2"/>
        <v>172 Výkon zeměměřických činností</v>
      </c>
      <c r="B179" s="103">
        <v>172</v>
      </c>
      <c r="C179" s="104" t="s">
        <v>327</v>
      </c>
    </row>
    <row r="180" spans="1:3" x14ac:dyDescent="0.25">
      <c r="A180" t="str">
        <f t="shared" si="2"/>
        <v>173 Výkon znalecké činnosti znalců, znaleckých kanceláří a znaleckých ústavů</v>
      </c>
      <c r="B180" s="103">
        <v>173</v>
      </c>
      <c r="C180" s="104" t="s">
        <v>499</v>
      </c>
    </row>
    <row r="181" spans="1:3" x14ac:dyDescent="0.25">
      <c r="A181" t="str">
        <f t="shared" si="2"/>
        <v>174 Vykonávání komunikační činnosti podle zvláštního právního předpisu</v>
      </c>
      <c r="B181" s="103">
        <v>174</v>
      </c>
      <c r="C181" s="104" t="s">
        <v>472</v>
      </c>
    </row>
    <row r="182" spans="1:3" x14ac:dyDescent="0.25">
      <c r="A182" t="str">
        <f t="shared" si="2"/>
        <v>175 Výroba a hutní zpracování železa, drahých a neželezných kovů a jejich slitin</v>
      </c>
      <c r="B182" s="103">
        <v>175</v>
      </c>
      <c r="C182" s="104" t="s">
        <v>388</v>
      </c>
    </row>
    <row r="183" spans="1:3" x14ac:dyDescent="0.25">
      <c r="A183" t="str">
        <f t="shared" si="2"/>
        <v>176 Výroba a opravy čalounických výrobků</v>
      </c>
      <c r="B183" s="103">
        <v>176</v>
      </c>
      <c r="C183" s="104" t="s">
        <v>401</v>
      </c>
    </row>
    <row r="184" spans="1:3" x14ac:dyDescent="0.25">
      <c r="A184" t="str">
        <f t="shared" si="2"/>
        <v>177 Výroba a opravy hudebních nástrojů</v>
      </c>
      <c r="B184" s="103">
        <v>177</v>
      </c>
      <c r="C184" s="104" t="s">
        <v>289</v>
      </c>
    </row>
    <row r="185" spans="1:3" x14ac:dyDescent="0.25">
      <c r="A185" t="str">
        <f t="shared" si="2"/>
        <v>178 Výroba a opravy obuvi, brašnářského a sedlářského zboží</v>
      </c>
      <c r="B185" s="103">
        <v>178</v>
      </c>
      <c r="C185" s="104" t="s">
        <v>375</v>
      </c>
    </row>
    <row r="186" spans="1:3" x14ac:dyDescent="0.25">
      <c r="A186" t="str">
        <f t="shared" si="2"/>
        <v>179 Výroba a opravy sériově zhotovovaných protéz, trupových ortéz, končetinových ortéz, měkkých bandáží</v>
      </c>
      <c r="B186" s="103">
        <v>179</v>
      </c>
      <c r="C186" s="105" t="s">
        <v>314</v>
      </c>
    </row>
    <row r="187" spans="1:3" x14ac:dyDescent="0.25">
      <c r="A187" t="str">
        <f t="shared" si="2"/>
        <v>180 Výroba a opravy zdrojů ionizujícího záření</v>
      </c>
      <c r="B187" s="103">
        <v>180</v>
      </c>
      <c r="C187" s="104" t="s">
        <v>404</v>
      </c>
    </row>
    <row r="188" spans="1:3" x14ac:dyDescent="0.25">
      <c r="A188" t="str">
        <f t="shared" si="2"/>
        <v>181 Výroba a úprava kvasného lihu, konzumního lihu, lihovin a ostatních alkoholických nápojů (s výjimkou piva, ovocných vín, ostatních vín a medoviny a ovocných destilátů získaných pěstitelským pálením) a prodej kvasného lihu, konzumního lihu a lihovin</v>
      </c>
      <c r="B188" s="103">
        <v>181</v>
      </c>
      <c r="C188" s="104" t="s">
        <v>344</v>
      </c>
    </row>
    <row r="189" spans="1:3" x14ac:dyDescent="0.25">
      <c r="A189" t="str">
        <f t="shared" si="2"/>
        <v>182 Výroba a úprava lihu sulfitového nebo lihu syntetického</v>
      </c>
      <c r="B189" s="103">
        <v>182</v>
      </c>
      <c r="C189" s="104" t="s">
        <v>345</v>
      </c>
    </row>
    <row r="190" spans="1:3" x14ac:dyDescent="0.25">
      <c r="A190" t="str">
        <f t="shared" si="2"/>
        <v>183 Výroba a zpracování paliv a maziv a distribuce pohonných hmot</v>
      </c>
      <c r="B190" s="103">
        <v>183</v>
      </c>
      <c r="C190" s="104" t="s">
        <v>349</v>
      </c>
    </row>
    <row r="191" spans="1:3" x14ac:dyDescent="0.25">
      <c r="A191" t="str">
        <f t="shared" si="2"/>
        <v>184 Výroba a zpracování skla</v>
      </c>
      <c r="B191" s="103">
        <v>184</v>
      </c>
      <c r="C191" s="104" t="s">
        <v>384</v>
      </c>
    </row>
    <row r="192" spans="1:3" x14ac:dyDescent="0.25">
      <c r="A192" t="str">
        <f t="shared" si="2"/>
        <v>185 Výroba brusiv a ostatních minerálních nekovových výrobků</v>
      </c>
      <c r="B192" s="103">
        <v>185</v>
      </c>
      <c r="C192" s="104" t="s">
        <v>386</v>
      </c>
    </row>
    <row r="193" spans="1:3" x14ac:dyDescent="0.25">
      <c r="A193" t="str">
        <f t="shared" si="2"/>
        <v>186 Výroba dalších výrobků zpracovatelského průmyslu</v>
      </c>
      <c r="B193" s="103">
        <v>186</v>
      </c>
      <c r="C193" s="104" t="s">
        <v>406</v>
      </c>
    </row>
    <row r="194" spans="1:3" x14ac:dyDescent="0.25">
      <c r="A194" t="str">
        <f t="shared" si="2"/>
        <v>187 Výroba drážních hnacích vozidel a drážních vozidel na dráze tramvajové, trolejbusové a lanové a železničního parku</v>
      </c>
      <c r="B194" s="103">
        <v>187</v>
      </c>
      <c r="C194" s="104" t="s">
        <v>399</v>
      </c>
    </row>
    <row r="195" spans="1:3" x14ac:dyDescent="0.25">
      <c r="A195" t="str">
        <f t="shared" si="2"/>
        <v>188 Výroba elektronických součástek, elektrických zařízení a výroba a opravy elektrických strojů, přístrojů a elektronických zařízení pracujících na malém napětí</v>
      </c>
      <c r="B195" s="103">
        <v>188</v>
      </c>
      <c r="C195" s="104" t="s">
        <v>393</v>
      </c>
    </row>
    <row r="196" spans="1:3" ht="30" x14ac:dyDescent="0.25">
      <c r="A196" t="str">
        <f t="shared" si="2"/>
        <v>189 Výroba elektřiny nebo plynu, distribuce elektřiny nebo plynu, obchod s elektřinou, obchod s plynem, výroba tepelné energie a rozvod tepelné energie, zprostředkovatelská činnost v energetických odvětvích</v>
      </c>
      <c r="B196" s="103">
        <v>189</v>
      </c>
      <c r="C196" s="105" t="s">
        <v>467</v>
      </c>
    </row>
    <row r="197" spans="1:3" x14ac:dyDescent="0.25">
      <c r="A197" t="str">
        <f t="shared" si="2"/>
        <v>190 Výroba hnojiv</v>
      </c>
      <c r="B197" s="103">
        <v>190</v>
      </c>
      <c r="C197" s="104" t="s">
        <v>382</v>
      </c>
    </row>
    <row r="198" spans="1:3" x14ac:dyDescent="0.25">
      <c r="A198" t="str">
        <f t="shared" si="2"/>
        <v>191 Výroba chemických látek a chemických směsí nebo předmětů a kosmetických přípravků</v>
      </c>
      <c r="B198" s="103">
        <v>191</v>
      </c>
      <c r="C198" s="104" t="s">
        <v>381</v>
      </c>
    </row>
    <row r="199" spans="1:3" x14ac:dyDescent="0.25">
      <c r="A199" t="str">
        <f t="shared" si="2"/>
        <v>192 Výroba jízdních kol, vozíků pro invalidy a jiných nemotorových dopravních prostředků</v>
      </c>
      <c r="B199" s="103">
        <v>192</v>
      </c>
      <c r="C199" s="104" t="s">
        <v>400</v>
      </c>
    </row>
    <row r="200" spans="1:3" x14ac:dyDescent="0.25">
      <c r="A200" t="str">
        <f t="shared" si="2"/>
        <v>193 Výroba koksu, surového dehtu a jiných pevných paliv</v>
      </c>
      <c r="B200" s="103">
        <v>193</v>
      </c>
      <c r="C200" s="104" t="s">
        <v>380</v>
      </c>
    </row>
    <row r="201" spans="1:3" x14ac:dyDescent="0.25">
      <c r="A201" t="str">
        <f t="shared" ref="A201:A240" si="3">CONCATENATE(B201," ",C201)</f>
        <v>194 Výroba kovových konstrukcí a kovodělných výrobků</v>
      </c>
      <c r="B201" s="103">
        <v>194</v>
      </c>
      <c r="C201" s="104" t="s">
        <v>389</v>
      </c>
    </row>
    <row r="202" spans="1:3" x14ac:dyDescent="0.25">
      <c r="A202" t="str">
        <f t="shared" si="3"/>
        <v>195 Výroba krmiv, krmných směsí, doplňkových látek a premixů</v>
      </c>
      <c r="B202" s="103">
        <v>195</v>
      </c>
      <c r="C202" s="104" t="s">
        <v>373</v>
      </c>
    </row>
    <row r="203" spans="1:3" x14ac:dyDescent="0.25">
      <c r="A203" t="str">
        <f t="shared" si="3"/>
        <v>196 Výroba měřicích, zkušebních, navigačních, optických a fotografických přístrojů a zařízení</v>
      </c>
      <c r="B203" s="103">
        <v>196</v>
      </c>
      <c r="C203" s="104" t="s">
        <v>392</v>
      </c>
    </row>
    <row r="204" spans="1:3" x14ac:dyDescent="0.25">
      <c r="A204" t="str">
        <f t="shared" si="3"/>
        <v>197 Výroba motorových a přípojných vozidel a karoserií</v>
      </c>
      <c r="B204" s="103">
        <v>197</v>
      </c>
      <c r="C204" s="104" t="s">
        <v>396</v>
      </c>
    </row>
    <row r="205" spans="1:3" x14ac:dyDescent="0.25">
      <c r="A205" t="str">
        <f t="shared" si="3"/>
        <v>198 Výroba nebezpečných chemických látek a nebezpečných chemických směsí a prodej chemických látek a chemických směsí klasifikovaných jako vysoce toxické a toxické</v>
      </c>
      <c r="B205" s="103">
        <v>198</v>
      </c>
      <c r="C205" s="104" t="s">
        <v>313</v>
      </c>
    </row>
    <row r="206" spans="1:3" x14ac:dyDescent="0.25">
      <c r="A206" t="str">
        <f t="shared" si="3"/>
        <v>199 Výroba neelektrických zařízení pro domácnost</v>
      </c>
      <c r="B206" s="103">
        <v>199</v>
      </c>
      <c r="C206" s="104" t="s">
        <v>394</v>
      </c>
    </row>
    <row r="207" spans="1:3" x14ac:dyDescent="0.25">
      <c r="A207" t="str">
        <f t="shared" si="3"/>
        <v>200 Výroba plastových a pryžových výrobků</v>
      </c>
      <c r="B207" s="103">
        <v>200</v>
      </c>
      <c r="C207" s="104" t="s">
        <v>383</v>
      </c>
    </row>
    <row r="208" spans="1:3" x14ac:dyDescent="0.25">
      <c r="A208" t="str">
        <f t="shared" si="3"/>
        <v>201 Výroba potravinářských a škrobárenských výrobků</v>
      </c>
      <c r="B208" s="103">
        <v>201</v>
      </c>
      <c r="C208" s="104" t="s">
        <v>371</v>
      </c>
    </row>
    <row r="209" spans="1:3" x14ac:dyDescent="0.25">
      <c r="A209" t="str">
        <f t="shared" si="3"/>
        <v>202 Výroba stavebních hmot, porcelánových, keramických a sádrových výrobků</v>
      </c>
      <c r="B209" s="103">
        <v>202</v>
      </c>
      <c r="C209" s="104" t="s">
        <v>385</v>
      </c>
    </row>
    <row r="210" spans="1:3" x14ac:dyDescent="0.25">
      <c r="A210" t="str">
        <f t="shared" si="3"/>
        <v>203 Výroba strojů a zařízení</v>
      </c>
      <c r="B210" s="103">
        <v>203</v>
      </c>
      <c r="C210" s="104" t="s">
        <v>395</v>
      </c>
    </row>
    <row r="211" spans="1:3" x14ac:dyDescent="0.25">
      <c r="A211" t="str">
        <f t="shared" si="3"/>
        <v>204 Výroba školních a kancelářských potřeb, kromě výrobků z papíru, výroba bižuterie, kartáčnického a konfekčního zboží, deštníků, upomínkových předmětů</v>
      </c>
      <c r="B211" s="103">
        <v>204</v>
      </c>
      <c r="C211" s="104" t="s">
        <v>405</v>
      </c>
    </row>
    <row r="212" spans="1:3" x14ac:dyDescent="0.25">
      <c r="A212" t="str">
        <f t="shared" si="3"/>
        <v>205 Výroba tepelné energie a rozvod tepelné energie, nepodléhající licenci realizovaná ze zdrojů tepelné energie s instalovaným výkonem jednoho zdroje nad 50 kW</v>
      </c>
      <c r="B212" s="103">
        <v>205</v>
      </c>
      <c r="C212" s="104" t="s">
        <v>350</v>
      </c>
    </row>
    <row r="213" spans="1:3" x14ac:dyDescent="0.25">
      <c r="A213" t="str">
        <f t="shared" si="3"/>
        <v>206 Výroba textilií, textilních výrobků, oděvů a oděvních doplňků</v>
      </c>
      <c r="B213" s="103">
        <v>206</v>
      </c>
      <c r="C213" s="104" t="s">
        <v>374</v>
      </c>
    </row>
    <row r="214" spans="1:3" x14ac:dyDescent="0.25">
      <c r="A214" t="str">
        <f t="shared" si="3"/>
        <v>207 Výroba vlákniny, papíru a lepenky a zboží z těchto materiálů</v>
      </c>
      <c r="B214" s="103">
        <v>207</v>
      </c>
      <c r="C214" s="104" t="s">
        <v>377</v>
      </c>
    </row>
    <row r="215" spans="1:3" x14ac:dyDescent="0.25">
      <c r="A215" t="str">
        <f t="shared" si="3"/>
        <v>208 Výroba zdravotnických prostředků</v>
      </c>
      <c r="B215" s="103">
        <v>208</v>
      </c>
      <c r="C215" s="104" t="s">
        <v>403</v>
      </c>
    </row>
    <row r="216" spans="1:3" x14ac:dyDescent="0.25">
      <c r="A216" t="str">
        <f t="shared" si="3"/>
        <v>209 Výroba, instalace, opravy elektrických strojů a přístrojů, elektronických a telekomunikačních zařízení</v>
      </c>
      <c r="B216" s="103">
        <v>209</v>
      </c>
      <c r="C216" s="104" t="s">
        <v>285</v>
      </c>
    </row>
    <row r="217" spans="1:3" x14ac:dyDescent="0.25">
      <c r="A217" t="str">
        <f t="shared" si="3"/>
        <v>210 Výroba, obchod a služby jinde nezařazené</v>
      </c>
      <c r="B217" s="103">
        <v>210</v>
      </c>
      <c r="C217" s="104" t="s">
        <v>445</v>
      </c>
    </row>
    <row r="218" spans="1:3" x14ac:dyDescent="0.25">
      <c r="A218" t="str">
        <f t="shared" si="3"/>
        <v>211 Výroba, opravy a údržba sportovních potřeb, her, hraček a dětských kočárků</v>
      </c>
      <c r="B218" s="103">
        <v>211</v>
      </c>
      <c r="C218" s="104" t="s">
        <v>402</v>
      </c>
    </row>
    <row r="219" spans="1:3" x14ac:dyDescent="0.25">
      <c r="A219" t="str">
        <f t="shared" si="3"/>
        <v>212 Výroba, rozmnožování, distribuce, prodej, pronájem zvukových a zvukově-obrazových záznamů a výroba nenahraných nosičů údajů a záznamů</v>
      </c>
      <c r="B219" s="103">
        <v>212</v>
      </c>
      <c r="C219" s="104" t="s">
        <v>379</v>
      </c>
    </row>
    <row r="220" spans="1:3" x14ac:dyDescent="0.25">
      <c r="A220" t="str">
        <f t="shared" si="3"/>
        <v>213 Výroba, vývoj, projektování, zkoušky, instalace, údržba, opravy, modifikace a konstrukční změny letadel, motorů letadel, vrtulí, letadlových částí a zařízení a leteckých pozemních zařízení</v>
      </c>
      <c r="B220" s="103">
        <v>213</v>
      </c>
      <c r="C220" s="104" t="s">
        <v>398</v>
      </c>
    </row>
    <row r="221" spans="1:3" x14ac:dyDescent="0.25">
      <c r="A221" t="str">
        <f t="shared" si="3"/>
        <v>214 Využívání výsledků duševní tvůrčí činnosti, chráněných zvláštními zákony, jejich původci nebo autory</v>
      </c>
      <c r="B221" s="103">
        <v>214</v>
      </c>
      <c r="C221" s="104" t="s">
        <v>447</v>
      </c>
    </row>
    <row r="222" spans="1:3" x14ac:dyDescent="0.25">
      <c r="A222" t="str">
        <f t="shared" si="3"/>
        <v>215 Vývoj, výroba, opravy, úpravy, přeprava, nákup, prodej, půjčování, uschovávání, znehodnocování a ničení zbraní a střeliva</v>
      </c>
      <c r="B222" s="103">
        <v>215</v>
      </c>
      <c r="C222" s="104" t="s">
        <v>347</v>
      </c>
    </row>
    <row r="223" spans="1:3" x14ac:dyDescent="0.25">
      <c r="A223" t="str">
        <f t="shared" si="3"/>
        <v>216 Výzkum a vývoj v oblasti přírodních a technických věd nebo společenských věd</v>
      </c>
      <c r="B223" s="103">
        <v>216</v>
      </c>
      <c r="C223" s="104" t="s">
        <v>427</v>
      </c>
    </row>
    <row r="224" spans="1:3" x14ac:dyDescent="0.25">
      <c r="A224" t="str">
        <f t="shared" si="3"/>
        <v>217 Výzkum, výroba a distribuce léčiv</v>
      </c>
      <c r="B224" s="103">
        <v>217</v>
      </c>
      <c r="C224" s="104" t="s">
        <v>473</v>
      </c>
    </row>
    <row r="225" spans="1:3" x14ac:dyDescent="0.25">
      <c r="A225" t="str">
        <f t="shared" si="3"/>
        <v>218 Výzkum, vývoj, výroba, ničení, nákup, prodej a skladování výbušnin a munice, zpracování a zneškodňování výbušnin, znehodnocování a delaborace munice a provádění trhacích prací</v>
      </c>
      <c r="B225" s="103">
        <v>218</v>
      </c>
      <c r="C225" s="104" t="s">
        <v>346</v>
      </c>
    </row>
    <row r="226" spans="1:3" x14ac:dyDescent="0.25">
      <c r="A226" t="str">
        <f t="shared" si="3"/>
        <v>219 Zahraniční obchod s vojenským materiálem</v>
      </c>
      <c r="B226" s="103">
        <v>219</v>
      </c>
      <c r="C226" s="104" t="s">
        <v>476</v>
      </c>
    </row>
    <row r="227" spans="1:3" x14ac:dyDescent="0.25">
      <c r="A227" t="str">
        <f t="shared" si="3"/>
        <v>220 Zacházení s návykovými látkami, přípravky je obsahujícími a s některými látkami používanými k výrobě nebo zpracování návykových látek podle zvláštního zákona</v>
      </c>
      <c r="B227" s="103">
        <v>220</v>
      </c>
      <c r="C227" s="104" t="s">
        <v>474</v>
      </c>
    </row>
    <row r="228" spans="1:3" x14ac:dyDescent="0.25">
      <c r="A228" t="str">
        <f t="shared" si="3"/>
        <v>221 Zámečnictví, nástrojářství</v>
      </c>
      <c r="B228" s="103">
        <v>221</v>
      </c>
      <c r="C228" s="104" t="s">
        <v>283</v>
      </c>
    </row>
    <row r="229" spans="1:3" x14ac:dyDescent="0.25">
      <c r="A229" t="str">
        <f t="shared" si="3"/>
        <v>222 Zasilatelství a zastupování v celním řízení</v>
      </c>
      <c r="B229" s="103">
        <v>222</v>
      </c>
      <c r="C229" s="104" t="s">
        <v>417</v>
      </c>
    </row>
    <row r="230" spans="1:3" x14ac:dyDescent="0.25">
      <c r="A230" t="str">
        <f t="shared" si="3"/>
        <v>223 Zastavárenská činnost a maloobchod s použitým zbožím</v>
      </c>
      <c r="B230" s="103">
        <v>223</v>
      </c>
      <c r="C230" s="104" t="s">
        <v>413</v>
      </c>
    </row>
    <row r="231" spans="1:3" x14ac:dyDescent="0.25">
      <c r="A231" t="str">
        <f t="shared" si="3"/>
        <v>224 Zednictví</v>
      </c>
      <c r="B231" s="103">
        <v>224</v>
      </c>
      <c r="C231" s="104" t="s">
        <v>291</v>
      </c>
    </row>
    <row r="232" spans="1:3" x14ac:dyDescent="0.25">
      <c r="A232" t="str">
        <f t="shared" si="3"/>
        <v>225 Zemědělství, včetně prodeje nezpracovaných zemědělských výrobků za účelem zpracování nebo dalšího prodeje, nejde-li o provozování odborných činností na úseku rostlinolékařské péče</v>
      </c>
      <c r="B232" s="103">
        <v>225</v>
      </c>
      <c r="C232" s="104" t="s">
        <v>468</v>
      </c>
    </row>
    <row r="233" spans="1:3" x14ac:dyDescent="0.25">
      <c r="A233" t="str">
        <f t="shared" si="3"/>
        <v>226 Zlatnictví a klenotnictví</v>
      </c>
      <c r="B233" s="103">
        <v>226</v>
      </c>
      <c r="C233" s="104" t="s">
        <v>287</v>
      </c>
    </row>
    <row r="234" spans="1:3" x14ac:dyDescent="0.25">
      <c r="A234" t="str">
        <f t="shared" si="3"/>
        <v>227 Zpracování dřeva, výroba dřevěných, korkových, proutěných a slaměných výrobků</v>
      </c>
      <c r="B234" s="103">
        <v>227</v>
      </c>
      <c r="C234" s="104" t="s">
        <v>376</v>
      </c>
    </row>
    <row r="235" spans="1:3" x14ac:dyDescent="0.25">
      <c r="A235" t="str">
        <f t="shared" si="3"/>
        <v>228 Zpracování gumárenských směsí</v>
      </c>
      <c r="B235" s="103">
        <v>228</v>
      </c>
      <c r="C235" s="104" t="s">
        <v>278</v>
      </c>
    </row>
    <row r="236" spans="1:3" x14ac:dyDescent="0.25">
      <c r="A236" t="str">
        <f t="shared" si="3"/>
        <v>229 Zpracování kamene</v>
      </c>
      <c r="B236" s="103">
        <v>229</v>
      </c>
      <c r="C236" s="104" t="s">
        <v>279</v>
      </c>
    </row>
    <row r="237" spans="1:3" x14ac:dyDescent="0.25">
      <c r="A237" t="str">
        <f t="shared" si="3"/>
        <v>230 Zpracování kůží a kožešin</v>
      </c>
      <c r="B237" s="103">
        <v>230</v>
      </c>
      <c r="C237" s="104" t="s">
        <v>275</v>
      </c>
    </row>
    <row r="238" spans="1:3" x14ac:dyDescent="0.25">
      <c r="A238" t="str">
        <f t="shared" si="3"/>
        <v>231 Zpracování tabáku a výroba tabákových výrobků</v>
      </c>
      <c r="B238" s="103">
        <v>231</v>
      </c>
      <c r="C238" s="104" t="s">
        <v>312</v>
      </c>
    </row>
    <row r="239" spans="1:3" x14ac:dyDescent="0.25">
      <c r="A239" t="str">
        <f t="shared" si="3"/>
        <v>232 Zprostředkování obchodu a služeb</v>
      </c>
      <c r="B239" s="103">
        <v>232</v>
      </c>
      <c r="C239" s="104" t="s">
        <v>411</v>
      </c>
    </row>
    <row r="240" spans="1:3" x14ac:dyDescent="0.25">
      <c r="A240" t="str">
        <f t="shared" si="3"/>
        <v>233 Zprostředkování zaměstnání</v>
      </c>
      <c r="B240" s="103">
        <v>233</v>
      </c>
      <c r="C240" s="104" t="s">
        <v>480</v>
      </c>
    </row>
  </sheetData>
  <autoFilter ref="B7:C240" xr:uid="{883257AF-F2E2-434D-B727-5E508FDBCF66}">
    <sortState xmlns:xlrd2="http://schemas.microsoft.com/office/spreadsheetml/2017/richdata2" ref="B8:C240">
      <sortCondition ref="C7"/>
    </sortState>
  </autoFilter>
  <dataValidations count="1">
    <dataValidation type="list" allowBlank="1" showInputMessage="1" showErrorMessage="1" sqref="C1:C5" xr:uid="{698D2DC9-BD73-4539-B42A-9F5EDAA59640}">
      <formula1>$A$8:$A$240</formula1>
    </dataValidation>
  </dataValidation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3"/>
  <dimension ref="A2:AD309"/>
  <sheetViews>
    <sheetView topLeftCell="H1" workbookViewId="0">
      <selection activeCell="AB3" sqref="AB3:AD18"/>
    </sheetView>
  </sheetViews>
  <sheetFormatPr defaultRowHeight="15" x14ac:dyDescent="0.25"/>
  <cols>
    <col min="2" max="2" width="34.42578125" customWidth="1"/>
    <col min="27" max="27" width="19.28515625" customWidth="1"/>
    <col min="28" max="28" width="20.28515625" customWidth="1"/>
    <col min="29" max="29" width="11.7109375" customWidth="1"/>
    <col min="30" max="30" width="34.28515625" customWidth="1"/>
  </cols>
  <sheetData>
    <row r="2" spans="2:30" x14ac:dyDescent="0.25">
      <c r="AA2" s="38"/>
      <c r="AB2" s="38"/>
      <c r="AC2" s="38"/>
      <c r="AD2" s="38"/>
    </row>
    <row r="3" spans="2:30" x14ac:dyDescent="0.25">
      <c r="B3" t="s">
        <v>0</v>
      </c>
      <c r="AB3" t="s">
        <v>504</v>
      </c>
      <c r="AC3" t="s">
        <v>515</v>
      </c>
    </row>
    <row r="4" spans="2:30" x14ac:dyDescent="0.25">
      <c r="B4" t="s">
        <v>1</v>
      </c>
      <c r="AA4" s="39" t="s">
        <v>130</v>
      </c>
      <c r="AB4" t="s">
        <v>61</v>
      </c>
      <c r="AC4" t="s">
        <v>516</v>
      </c>
      <c r="AD4" t="s">
        <v>517</v>
      </c>
    </row>
    <row r="5" spans="2:30" x14ac:dyDescent="0.25">
      <c r="B5" t="s">
        <v>2</v>
      </c>
      <c r="AA5" s="39" t="s">
        <v>131</v>
      </c>
      <c r="AB5" t="s">
        <v>62</v>
      </c>
      <c r="AC5" t="s">
        <v>518</v>
      </c>
      <c r="AD5" t="s">
        <v>519</v>
      </c>
    </row>
    <row r="6" spans="2:30" x14ac:dyDescent="0.25">
      <c r="AA6" s="39" t="s">
        <v>143</v>
      </c>
      <c r="AB6" t="s">
        <v>520</v>
      </c>
      <c r="AC6" t="s">
        <v>521</v>
      </c>
      <c r="AD6" t="s">
        <v>522</v>
      </c>
    </row>
    <row r="7" spans="2:30" x14ac:dyDescent="0.25">
      <c r="B7" t="s">
        <v>5</v>
      </c>
      <c r="Z7" s="39"/>
      <c r="AA7" s="39" t="s">
        <v>132</v>
      </c>
      <c r="AB7" t="s">
        <v>523</v>
      </c>
      <c r="AC7" t="s">
        <v>524</v>
      </c>
      <c r="AD7" t="s">
        <v>525</v>
      </c>
    </row>
    <row r="8" spans="2:30" x14ac:dyDescent="0.25">
      <c r="B8" t="s">
        <v>6</v>
      </c>
      <c r="F8" t="s">
        <v>10</v>
      </c>
      <c r="Z8" s="39"/>
      <c r="AA8" s="39" t="s">
        <v>133</v>
      </c>
      <c r="AB8" t="s">
        <v>23</v>
      </c>
      <c r="AC8" t="s">
        <v>526</v>
      </c>
      <c r="AD8" t="s">
        <v>527</v>
      </c>
    </row>
    <row r="9" spans="2:30" x14ac:dyDescent="0.25">
      <c r="B9" t="s">
        <v>7</v>
      </c>
      <c r="F9" t="s">
        <v>11</v>
      </c>
      <c r="AA9" s="39" t="s">
        <v>140</v>
      </c>
      <c r="AC9" t="s">
        <v>528</v>
      </c>
      <c r="AD9" t="s">
        <v>529</v>
      </c>
    </row>
    <row r="10" spans="2:30" x14ac:dyDescent="0.25">
      <c r="B10" t="s">
        <v>8</v>
      </c>
      <c r="Z10" s="39"/>
      <c r="AA10" s="39" t="s">
        <v>148</v>
      </c>
      <c r="AC10" t="s">
        <v>530</v>
      </c>
      <c r="AD10" t="s">
        <v>531</v>
      </c>
    </row>
    <row r="11" spans="2:30" x14ac:dyDescent="0.25">
      <c r="B11" t="s">
        <v>9</v>
      </c>
      <c r="Z11" s="39"/>
      <c r="AA11" s="39" t="s">
        <v>134</v>
      </c>
      <c r="AC11" t="s">
        <v>532</v>
      </c>
      <c r="AD11" t="s">
        <v>533</v>
      </c>
    </row>
    <row r="12" spans="2:30" x14ac:dyDescent="0.25">
      <c r="Z12" s="39"/>
      <c r="AA12" s="39" t="s">
        <v>135</v>
      </c>
      <c r="AC12" t="s">
        <v>534</v>
      </c>
      <c r="AD12" t="s">
        <v>535</v>
      </c>
    </row>
    <row r="13" spans="2:30" x14ac:dyDescent="0.25">
      <c r="AA13" s="39" t="s">
        <v>136</v>
      </c>
      <c r="AC13" t="s">
        <v>536</v>
      </c>
      <c r="AD13" t="s">
        <v>537</v>
      </c>
    </row>
    <row r="14" spans="2:30" x14ac:dyDescent="0.25">
      <c r="B14" t="s">
        <v>18</v>
      </c>
      <c r="F14" t="s">
        <v>25</v>
      </c>
      <c r="I14" t="s">
        <v>31</v>
      </c>
      <c r="N14" t="s">
        <v>128</v>
      </c>
      <c r="S14" t="s">
        <v>44</v>
      </c>
      <c r="V14" t="s">
        <v>51</v>
      </c>
      <c r="AA14" s="39" t="s">
        <v>153</v>
      </c>
      <c r="AC14" t="s">
        <v>538</v>
      </c>
    </row>
    <row r="15" spans="2:30" x14ac:dyDescent="0.25">
      <c r="B15" t="s">
        <v>19</v>
      </c>
      <c r="F15" t="s">
        <v>26</v>
      </c>
      <c r="I15" t="s">
        <v>32</v>
      </c>
      <c r="N15" t="s">
        <v>41</v>
      </c>
      <c r="V15" t="s">
        <v>52</v>
      </c>
      <c r="AA15" s="39" t="s">
        <v>137</v>
      </c>
      <c r="AC15" t="s">
        <v>539</v>
      </c>
    </row>
    <row r="16" spans="2:30" x14ac:dyDescent="0.25">
      <c r="B16" t="s">
        <v>20</v>
      </c>
      <c r="F16" t="s">
        <v>27</v>
      </c>
      <c r="I16" t="s">
        <v>33</v>
      </c>
      <c r="N16" t="s">
        <v>42</v>
      </c>
      <c r="V16" t="s">
        <v>39</v>
      </c>
      <c r="AA16" s="39" t="s">
        <v>154</v>
      </c>
      <c r="AC16" t="s">
        <v>540</v>
      </c>
    </row>
    <row r="17" spans="2:29" x14ac:dyDescent="0.25">
      <c r="B17" t="s">
        <v>21</v>
      </c>
      <c r="F17" t="s">
        <v>28</v>
      </c>
      <c r="I17" t="s">
        <v>34</v>
      </c>
      <c r="N17" t="s">
        <v>43</v>
      </c>
      <c r="AA17" s="39" t="s">
        <v>138</v>
      </c>
      <c r="AC17" t="s">
        <v>541</v>
      </c>
    </row>
    <row r="18" spans="2:29" x14ac:dyDescent="0.25">
      <c r="B18" t="s">
        <v>22</v>
      </c>
      <c r="F18" t="s">
        <v>29</v>
      </c>
      <c r="I18" t="s">
        <v>514</v>
      </c>
      <c r="N18" t="s">
        <v>129</v>
      </c>
      <c r="AA18" s="39" t="s">
        <v>147</v>
      </c>
      <c r="AC18" t="s">
        <v>23</v>
      </c>
    </row>
    <row r="19" spans="2:29" x14ac:dyDescent="0.25">
      <c r="B19" t="s">
        <v>23</v>
      </c>
      <c r="I19" t="s">
        <v>35</v>
      </c>
      <c r="Y19" s="39"/>
      <c r="AA19" s="39" t="s">
        <v>151</v>
      </c>
      <c r="AC19" s="37"/>
    </row>
    <row r="20" spans="2:29" x14ac:dyDescent="0.25">
      <c r="I20" t="s">
        <v>36</v>
      </c>
      <c r="AA20" s="39" t="s">
        <v>144</v>
      </c>
      <c r="AC20" s="37"/>
    </row>
    <row r="21" spans="2:29" x14ac:dyDescent="0.25">
      <c r="I21" t="s">
        <v>37</v>
      </c>
      <c r="AA21" s="39" t="s">
        <v>139</v>
      </c>
      <c r="AC21" s="37"/>
    </row>
    <row r="22" spans="2:29" x14ac:dyDescent="0.25">
      <c r="I22" t="s">
        <v>38</v>
      </c>
      <c r="AA22" s="39" t="s">
        <v>155</v>
      </c>
      <c r="AC22" s="37"/>
    </row>
    <row r="23" spans="2:29" x14ac:dyDescent="0.25">
      <c r="I23" t="s">
        <v>39</v>
      </c>
      <c r="AA23" s="39" t="s">
        <v>146</v>
      </c>
      <c r="AC23" s="37"/>
    </row>
    <row r="24" spans="2:29" x14ac:dyDescent="0.25">
      <c r="AA24" s="39" t="s">
        <v>141</v>
      </c>
      <c r="AC24" s="37"/>
    </row>
    <row r="25" spans="2:29" x14ac:dyDescent="0.25">
      <c r="B25" t="s">
        <v>61</v>
      </c>
      <c r="I25" t="s">
        <v>76</v>
      </c>
      <c r="K25" t="s">
        <v>81</v>
      </c>
      <c r="O25" t="s">
        <v>162</v>
      </c>
      <c r="AA25" s="39" t="s">
        <v>145</v>
      </c>
      <c r="AC25" s="37"/>
    </row>
    <row r="26" spans="2:29" x14ac:dyDescent="0.25">
      <c r="B26" t="s">
        <v>62</v>
      </c>
      <c r="I26" t="s">
        <v>77</v>
      </c>
      <c r="K26" t="s">
        <v>20</v>
      </c>
      <c r="O26" t="s">
        <v>163</v>
      </c>
      <c r="AA26" s="39" t="s">
        <v>142</v>
      </c>
      <c r="AC26" s="37"/>
    </row>
    <row r="27" spans="2:29" x14ac:dyDescent="0.25">
      <c r="B27" t="s">
        <v>63</v>
      </c>
      <c r="I27" t="s">
        <v>78</v>
      </c>
      <c r="K27" t="s">
        <v>82</v>
      </c>
      <c r="O27" t="s">
        <v>164</v>
      </c>
      <c r="AA27" s="39" t="s">
        <v>152</v>
      </c>
      <c r="AC27" s="37"/>
    </row>
    <row r="28" spans="2:29" ht="17.25" x14ac:dyDescent="0.25">
      <c r="B28" t="s">
        <v>64</v>
      </c>
      <c r="K28" t="s">
        <v>23</v>
      </c>
      <c r="O28" t="s">
        <v>165</v>
      </c>
      <c r="AA28" s="39" t="s">
        <v>149</v>
      </c>
      <c r="AC28" s="37"/>
    </row>
    <row r="29" spans="2:29" x14ac:dyDescent="0.25">
      <c r="B29" t="s">
        <v>65</v>
      </c>
      <c r="O29" t="s">
        <v>23</v>
      </c>
      <c r="AA29" s="39" t="s">
        <v>150</v>
      </c>
    </row>
    <row r="30" spans="2:29" x14ac:dyDescent="0.25">
      <c r="B30" t="s">
        <v>66</v>
      </c>
      <c r="O30" t="s">
        <v>166</v>
      </c>
    </row>
    <row r="31" spans="2:29" x14ac:dyDescent="0.25">
      <c r="B31" t="s">
        <v>67</v>
      </c>
      <c r="AA31" s="39"/>
    </row>
    <row r="32" spans="2:29" x14ac:dyDescent="0.25">
      <c r="B32" t="s">
        <v>23</v>
      </c>
      <c r="AA32" s="39"/>
    </row>
    <row r="33" spans="2:27" x14ac:dyDescent="0.25">
      <c r="AA33" s="39"/>
    </row>
    <row r="34" spans="2:27" x14ac:dyDescent="0.25">
      <c r="B34">
        <v>0</v>
      </c>
    </row>
    <row r="35" spans="2:27" x14ac:dyDescent="0.25">
      <c r="B35">
        <v>1</v>
      </c>
      <c r="D35">
        <v>1</v>
      </c>
      <c r="F35" t="s">
        <v>69</v>
      </c>
      <c r="I35" t="s">
        <v>96</v>
      </c>
      <c r="O35" s="67" t="s">
        <v>177</v>
      </c>
      <c r="Q35" s="72" t="s">
        <v>185</v>
      </c>
    </row>
    <row r="36" spans="2:27" x14ac:dyDescent="0.25">
      <c r="B36">
        <v>2</v>
      </c>
      <c r="D36">
        <v>3</v>
      </c>
      <c r="F36" t="s">
        <v>70</v>
      </c>
      <c r="I36" t="s">
        <v>101</v>
      </c>
      <c r="O36" s="67" t="s">
        <v>178</v>
      </c>
      <c r="Q36" s="72" t="s">
        <v>186</v>
      </c>
    </row>
    <row r="37" spans="2:27" x14ac:dyDescent="0.25">
      <c r="B37">
        <v>3</v>
      </c>
      <c r="D37">
        <v>5</v>
      </c>
      <c r="I37" t="s">
        <v>95</v>
      </c>
    </row>
    <row r="38" spans="2:27" x14ac:dyDescent="0.25">
      <c r="B38">
        <v>4</v>
      </c>
      <c r="I38" t="s">
        <v>98</v>
      </c>
    </row>
    <row r="39" spans="2:27" x14ac:dyDescent="0.25">
      <c r="B39">
        <v>5</v>
      </c>
      <c r="I39" t="s">
        <v>99</v>
      </c>
    </row>
    <row r="40" spans="2:27" x14ac:dyDescent="0.25">
      <c r="B40">
        <v>6</v>
      </c>
      <c r="I40" t="s">
        <v>100</v>
      </c>
    </row>
    <row r="41" spans="2:27" x14ac:dyDescent="0.25">
      <c r="B41">
        <v>7</v>
      </c>
      <c r="I41" t="s">
        <v>97</v>
      </c>
    </row>
    <row r="42" spans="2:27" x14ac:dyDescent="0.25">
      <c r="B42">
        <v>8</v>
      </c>
      <c r="I42" t="s">
        <v>102</v>
      </c>
    </row>
    <row r="43" spans="2:27" x14ac:dyDescent="0.25">
      <c r="B43">
        <v>9</v>
      </c>
      <c r="I43" t="s">
        <v>103</v>
      </c>
    </row>
    <row r="44" spans="2:27" x14ac:dyDescent="0.25">
      <c r="B44">
        <v>10</v>
      </c>
      <c r="I44" t="s">
        <v>104</v>
      </c>
    </row>
    <row r="45" spans="2:27" x14ac:dyDescent="0.25">
      <c r="B45">
        <v>11</v>
      </c>
    </row>
    <row r="46" spans="2:27" x14ac:dyDescent="0.25">
      <c r="B46">
        <v>12</v>
      </c>
    </row>
    <row r="47" spans="2:27" x14ac:dyDescent="0.25">
      <c r="B47">
        <v>13</v>
      </c>
    </row>
    <row r="48" spans="2:27" x14ac:dyDescent="0.25">
      <c r="B48">
        <v>14</v>
      </c>
    </row>
    <row r="49" spans="2:2" x14ac:dyDescent="0.25">
      <c r="B49">
        <v>15</v>
      </c>
    </row>
    <row r="50" spans="2:2" x14ac:dyDescent="0.25">
      <c r="B50">
        <v>16</v>
      </c>
    </row>
    <row r="51" spans="2:2" x14ac:dyDescent="0.25">
      <c r="B51">
        <v>17</v>
      </c>
    </row>
    <row r="52" spans="2:2" x14ac:dyDescent="0.25">
      <c r="B52">
        <v>18</v>
      </c>
    </row>
    <row r="53" spans="2:2" x14ac:dyDescent="0.25">
      <c r="B53">
        <v>19</v>
      </c>
    </row>
    <row r="54" spans="2:2" x14ac:dyDescent="0.25">
      <c r="B54">
        <v>20</v>
      </c>
    </row>
    <row r="55" spans="2:2" x14ac:dyDescent="0.25">
      <c r="B55">
        <v>21</v>
      </c>
    </row>
    <row r="56" spans="2:2" x14ac:dyDescent="0.25">
      <c r="B56">
        <v>22</v>
      </c>
    </row>
    <row r="57" spans="2:2" x14ac:dyDescent="0.25">
      <c r="B57">
        <v>23</v>
      </c>
    </row>
    <row r="58" spans="2:2" x14ac:dyDescent="0.25">
      <c r="B58">
        <v>24</v>
      </c>
    </row>
    <row r="59" spans="2:2" x14ac:dyDescent="0.25">
      <c r="B59">
        <v>25</v>
      </c>
    </row>
    <row r="60" spans="2:2" x14ac:dyDescent="0.25">
      <c r="B60">
        <v>26</v>
      </c>
    </row>
    <row r="61" spans="2:2" x14ac:dyDescent="0.25">
      <c r="B61">
        <v>27</v>
      </c>
    </row>
    <row r="62" spans="2:2" x14ac:dyDescent="0.25">
      <c r="B62">
        <v>28</v>
      </c>
    </row>
    <row r="63" spans="2:2" x14ac:dyDescent="0.25">
      <c r="B63">
        <v>29</v>
      </c>
    </row>
    <row r="64" spans="2:2" x14ac:dyDescent="0.25">
      <c r="B64">
        <v>30</v>
      </c>
    </row>
    <row r="65" spans="1:3" x14ac:dyDescent="0.25">
      <c r="B65">
        <v>31</v>
      </c>
    </row>
    <row r="66" spans="1:3" x14ac:dyDescent="0.25">
      <c r="B66">
        <v>32</v>
      </c>
    </row>
    <row r="67" spans="1:3" x14ac:dyDescent="0.25">
      <c r="B67">
        <v>33</v>
      </c>
    </row>
    <row r="68" spans="1:3" x14ac:dyDescent="0.25">
      <c r="B68">
        <v>34</v>
      </c>
    </row>
    <row r="69" spans="1:3" x14ac:dyDescent="0.25">
      <c r="B69">
        <v>35</v>
      </c>
    </row>
    <row r="70" spans="1:3" x14ac:dyDescent="0.25">
      <c r="B70">
        <v>36</v>
      </c>
    </row>
    <row r="71" spans="1:3" x14ac:dyDescent="0.25">
      <c r="B71">
        <v>37</v>
      </c>
    </row>
    <row r="72" spans="1:3" x14ac:dyDescent="0.25">
      <c r="B72">
        <v>38</v>
      </c>
    </row>
    <row r="73" spans="1:3" x14ac:dyDescent="0.25">
      <c r="B73">
        <v>39</v>
      </c>
    </row>
    <row r="74" spans="1:3" x14ac:dyDescent="0.25">
      <c r="B74">
        <v>40</v>
      </c>
    </row>
    <row r="76" spans="1:3" x14ac:dyDescent="0.25">
      <c r="A76" s="414" t="s">
        <v>268</v>
      </c>
      <c r="B76" s="414"/>
      <c r="C76" s="414"/>
    </row>
    <row r="77" spans="1:3" x14ac:dyDescent="0.25">
      <c r="A77" s="87">
        <v>1</v>
      </c>
      <c r="B77" s="101" t="s">
        <v>270</v>
      </c>
      <c r="C77" s="33">
        <v>0</v>
      </c>
    </row>
    <row r="78" spans="1:3" x14ac:dyDescent="0.25">
      <c r="A78" s="87">
        <v>2</v>
      </c>
      <c r="B78" s="101" t="s">
        <v>271</v>
      </c>
      <c r="C78" s="33">
        <v>0</v>
      </c>
    </row>
    <row r="79" spans="1:3" x14ac:dyDescent="0.25">
      <c r="A79" s="87">
        <v>3</v>
      </c>
      <c r="B79" s="101" t="s">
        <v>272</v>
      </c>
      <c r="C79" s="33">
        <v>0</v>
      </c>
    </row>
    <row r="80" spans="1:3" x14ac:dyDescent="0.25">
      <c r="A80" s="87">
        <v>4</v>
      </c>
      <c r="B80" s="101" t="s">
        <v>273</v>
      </c>
      <c r="C80" s="33">
        <v>0</v>
      </c>
    </row>
    <row r="81" spans="1:3" x14ac:dyDescent="0.25">
      <c r="A81" s="87">
        <v>5</v>
      </c>
      <c r="B81" s="101" t="s">
        <v>274</v>
      </c>
      <c r="C81" s="33">
        <v>0</v>
      </c>
    </row>
    <row r="82" spans="1:3" x14ac:dyDescent="0.25">
      <c r="A82" s="87">
        <v>6</v>
      </c>
      <c r="B82" s="101" t="s">
        <v>275</v>
      </c>
      <c r="C82" s="33">
        <v>1</v>
      </c>
    </row>
    <row r="83" spans="1:3" x14ac:dyDescent="0.25">
      <c r="A83" s="87">
        <v>7</v>
      </c>
      <c r="B83" s="101" t="s">
        <v>276</v>
      </c>
      <c r="C83" s="33">
        <v>1</v>
      </c>
    </row>
    <row r="84" spans="1:3" x14ac:dyDescent="0.25">
      <c r="A84" s="87">
        <v>8</v>
      </c>
      <c r="B84" s="101" t="s">
        <v>277</v>
      </c>
      <c r="C84" s="33">
        <v>1</v>
      </c>
    </row>
    <row r="85" spans="1:3" x14ac:dyDescent="0.25">
      <c r="A85" s="87">
        <v>9</v>
      </c>
      <c r="B85" s="101" t="s">
        <v>278</v>
      </c>
      <c r="C85" s="33">
        <v>1</v>
      </c>
    </row>
    <row r="86" spans="1:3" x14ac:dyDescent="0.25">
      <c r="A86" s="87">
        <v>10</v>
      </c>
      <c r="B86" s="101" t="s">
        <v>279</v>
      </c>
      <c r="C86" s="33">
        <v>1</v>
      </c>
    </row>
    <row r="87" spans="1:3" x14ac:dyDescent="0.25">
      <c r="A87" s="87">
        <v>11</v>
      </c>
      <c r="B87" s="101" t="s">
        <v>280</v>
      </c>
      <c r="C87" s="33">
        <v>1</v>
      </c>
    </row>
    <row r="88" spans="1:3" x14ac:dyDescent="0.25">
      <c r="A88" s="87">
        <v>12</v>
      </c>
      <c r="B88" s="101" t="s">
        <v>281</v>
      </c>
      <c r="C88" s="33">
        <v>1</v>
      </c>
    </row>
    <row r="89" spans="1:3" x14ac:dyDescent="0.25">
      <c r="A89" s="87">
        <v>13</v>
      </c>
      <c r="B89" s="101" t="s">
        <v>282</v>
      </c>
      <c r="C89" s="33">
        <v>1</v>
      </c>
    </row>
    <row r="90" spans="1:3" x14ac:dyDescent="0.25">
      <c r="A90" s="87">
        <v>14</v>
      </c>
      <c r="B90" s="101" t="s">
        <v>283</v>
      </c>
      <c r="C90" s="33">
        <v>0</v>
      </c>
    </row>
    <row r="91" spans="1:3" x14ac:dyDescent="0.25">
      <c r="A91" s="87">
        <v>15</v>
      </c>
      <c r="B91" s="101" t="s">
        <v>284</v>
      </c>
      <c r="C91" s="33">
        <v>1</v>
      </c>
    </row>
    <row r="92" spans="1:3" x14ac:dyDescent="0.25">
      <c r="A92" s="87">
        <v>16</v>
      </c>
      <c r="B92" s="101" t="s">
        <v>285</v>
      </c>
      <c r="C92" s="33">
        <v>1</v>
      </c>
    </row>
    <row r="93" spans="1:3" x14ac:dyDescent="0.25">
      <c r="A93" s="87">
        <v>17</v>
      </c>
      <c r="B93" s="101" t="s">
        <v>286</v>
      </c>
      <c r="C93" s="33">
        <v>0</v>
      </c>
    </row>
    <row r="94" spans="1:3" x14ac:dyDescent="0.25">
      <c r="A94" s="87">
        <v>18</v>
      </c>
      <c r="B94" s="101" t="s">
        <v>287</v>
      </c>
      <c r="C94" s="33">
        <v>0</v>
      </c>
    </row>
    <row r="95" spans="1:3" x14ac:dyDescent="0.25">
      <c r="A95" s="87">
        <v>19</v>
      </c>
      <c r="B95" s="101" t="s">
        <v>288</v>
      </c>
      <c r="C95" s="33">
        <v>0</v>
      </c>
    </row>
    <row r="96" spans="1:3" x14ac:dyDescent="0.25">
      <c r="A96" s="87">
        <v>20</v>
      </c>
      <c r="B96" s="101" t="s">
        <v>289</v>
      </c>
      <c r="C96" s="33">
        <v>1</v>
      </c>
    </row>
    <row r="97" spans="1:3" x14ac:dyDescent="0.25">
      <c r="A97" s="87">
        <v>21</v>
      </c>
      <c r="B97" s="101" t="s">
        <v>290</v>
      </c>
      <c r="C97" s="33">
        <v>1</v>
      </c>
    </row>
    <row r="98" spans="1:3" x14ac:dyDescent="0.25">
      <c r="A98" s="87">
        <v>22</v>
      </c>
      <c r="B98" s="101" t="s">
        <v>291</v>
      </c>
      <c r="C98" s="33">
        <v>0</v>
      </c>
    </row>
    <row r="99" spans="1:3" x14ac:dyDescent="0.25">
      <c r="A99" s="87">
        <v>23</v>
      </c>
      <c r="B99" s="101" t="s">
        <v>292</v>
      </c>
      <c r="C99" s="33">
        <v>1</v>
      </c>
    </row>
    <row r="100" spans="1:3" x14ac:dyDescent="0.25">
      <c r="A100" s="87">
        <v>24</v>
      </c>
      <c r="B100" s="101" t="s">
        <v>293</v>
      </c>
      <c r="C100" s="33">
        <v>1</v>
      </c>
    </row>
    <row r="101" spans="1:3" x14ac:dyDescent="0.25">
      <c r="A101" s="87">
        <v>25</v>
      </c>
      <c r="B101" s="101" t="s">
        <v>294</v>
      </c>
      <c r="C101" s="33">
        <v>0</v>
      </c>
    </row>
    <row r="102" spans="1:3" x14ac:dyDescent="0.25">
      <c r="A102" s="87">
        <v>26</v>
      </c>
      <c r="B102" s="101" t="s">
        <v>295</v>
      </c>
      <c r="C102" s="33">
        <v>1</v>
      </c>
    </row>
    <row r="103" spans="1:3" x14ac:dyDescent="0.25">
      <c r="A103" s="87">
        <v>27</v>
      </c>
      <c r="B103" s="101" t="s">
        <v>296</v>
      </c>
      <c r="C103" s="33">
        <v>1</v>
      </c>
    </row>
    <row r="104" spans="1:3" x14ac:dyDescent="0.25">
      <c r="A104" s="87">
        <v>28</v>
      </c>
      <c r="B104" s="101" t="s">
        <v>297</v>
      </c>
      <c r="C104" s="33">
        <v>1</v>
      </c>
    </row>
    <row r="105" spans="1:3" x14ac:dyDescent="0.25">
      <c r="A105" s="87">
        <v>29</v>
      </c>
      <c r="B105" s="101" t="s">
        <v>298</v>
      </c>
      <c r="C105" s="33">
        <v>1</v>
      </c>
    </row>
    <row r="106" spans="1:3" x14ac:dyDescent="0.25">
      <c r="A106" s="87">
        <v>30</v>
      </c>
      <c r="B106" s="101" t="s">
        <v>299</v>
      </c>
      <c r="C106" s="33">
        <v>0</v>
      </c>
    </row>
    <row r="107" spans="1:3" x14ac:dyDescent="0.25">
      <c r="A107" s="87">
        <v>31</v>
      </c>
      <c r="B107" s="101" t="s">
        <v>300</v>
      </c>
      <c r="C107" s="33">
        <v>0</v>
      </c>
    </row>
    <row r="108" spans="1:3" x14ac:dyDescent="0.25">
      <c r="A108" s="87">
        <v>32</v>
      </c>
      <c r="B108" s="101" t="s">
        <v>301</v>
      </c>
      <c r="C108" s="33">
        <v>0</v>
      </c>
    </row>
    <row r="109" spans="1:3" x14ac:dyDescent="0.25">
      <c r="A109" s="87">
        <v>33</v>
      </c>
      <c r="B109" s="101" t="s">
        <v>302</v>
      </c>
      <c r="C109" s="33">
        <v>1</v>
      </c>
    </row>
    <row r="110" spans="1:3" x14ac:dyDescent="0.25">
      <c r="A110" s="87">
        <v>34</v>
      </c>
      <c r="B110" s="101" t="s">
        <v>303</v>
      </c>
      <c r="C110" s="33">
        <v>0</v>
      </c>
    </row>
    <row r="111" spans="1:3" x14ac:dyDescent="0.25">
      <c r="A111" s="87">
        <v>35</v>
      </c>
      <c r="B111" s="101" t="s">
        <v>304</v>
      </c>
      <c r="C111" s="33">
        <v>0</v>
      </c>
    </row>
    <row r="112" spans="1:3" x14ac:dyDescent="0.25">
      <c r="A112" s="87">
        <v>36</v>
      </c>
      <c r="B112" s="101" t="s">
        <v>305</v>
      </c>
      <c r="C112" s="33">
        <v>1</v>
      </c>
    </row>
    <row r="113" spans="1:3" x14ac:dyDescent="0.25">
      <c r="A113" s="87">
        <v>37</v>
      </c>
      <c r="B113" s="101" t="s">
        <v>306</v>
      </c>
      <c r="C113" s="33">
        <v>0</v>
      </c>
    </row>
    <row r="114" spans="1:3" x14ac:dyDescent="0.25">
      <c r="A114" s="87">
        <v>38</v>
      </c>
      <c r="B114" s="101" t="s">
        <v>307</v>
      </c>
      <c r="C114" s="33">
        <v>1</v>
      </c>
    </row>
    <row r="115" spans="1:3" x14ac:dyDescent="0.25">
      <c r="A115" s="87">
        <v>39</v>
      </c>
      <c r="B115" s="101" t="s">
        <v>308</v>
      </c>
      <c r="C115" s="33">
        <v>0</v>
      </c>
    </row>
    <row r="116" spans="1:3" x14ac:dyDescent="0.25">
      <c r="A116" s="87">
        <v>40</v>
      </c>
      <c r="B116" s="101" t="s">
        <v>309</v>
      </c>
      <c r="C116" s="33">
        <v>0</v>
      </c>
    </row>
    <row r="117" spans="1:3" x14ac:dyDescent="0.25">
      <c r="A117" s="87">
        <v>41</v>
      </c>
      <c r="B117" s="101" t="s">
        <v>310</v>
      </c>
      <c r="C117" s="33">
        <v>0</v>
      </c>
    </row>
    <row r="118" spans="1:3" x14ac:dyDescent="0.25">
      <c r="A118" s="87">
        <v>1</v>
      </c>
      <c r="B118" s="101" t="s">
        <v>311</v>
      </c>
      <c r="C118" s="33">
        <v>1</v>
      </c>
    </row>
    <row r="119" spans="1:3" x14ac:dyDescent="0.25">
      <c r="A119" s="87">
        <v>2</v>
      </c>
      <c r="B119" s="101" t="s">
        <v>312</v>
      </c>
      <c r="C119" s="33">
        <v>1</v>
      </c>
    </row>
    <row r="120" spans="1:3" x14ac:dyDescent="0.25">
      <c r="A120" s="87">
        <v>3</v>
      </c>
      <c r="B120" s="101" t="s">
        <v>313</v>
      </c>
      <c r="C120" s="33">
        <v>1</v>
      </c>
    </row>
    <row r="121" spans="1:3" ht="60" x14ac:dyDescent="0.25">
      <c r="A121" s="87">
        <v>4</v>
      </c>
      <c r="B121" s="34" t="s">
        <v>314</v>
      </c>
      <c r="C121" s="33">
        <v>1</v>
      </c>
    </row>
    <row r="122" spans="1:3" x14ac:dyDescent="0.25">
      <c r="A122" s="87">
        <v>5</v>
      </c>
      <c r="B122" s="101" t="s">
        <v>315</v>
      </c>
      <c r="C122" s="33">
        <v>0</v>
      </c>
    </row>
    <row r="123" spans="1:3" x14ac:dyDescent="0.25">
      <c r="A123" s="87">
        <v>6</v>
      </c>
      <c r="B123" s="101" t="s">
        <v>316</v>
      </c>
      <c r="C123" s="33">
        <v>1</v>
      </c>
    </row>
    <row r="124" spans="1:3" x14ac:dyDescent="0.25">
      <c r="A124" s="87">
        <v>7</v>
      </c>
      <c r="B124" s="101" t="s">
        <v>317</v>
      </c>
      <c r="C124" s="33">
        <v>0</v>
      </c>
    </row>
    <row r="125" spans="1:3" x14ac:dyDescent="0.25">
      <c r="A125" s="87">
        <v>8</v>
      </c>
      <c r="B125" s="101" t="s">
        <v>318</v>
      </c>
      <c r="C125" s="33">
        <v>0</v>
      </c>
    </row>
    <row r="126" spans="1:3" x14ac:dyDescent="0.25">
      <c r="A126" s="87">
        <v>9</v>
      </c>
      <c r="B126" s="101" t="s">
        <v>319</v>
      </c>
      <c r="C126" s="33">
        <v>1</v>
      </c>
    </row>
    <row r="127" spans="1:3" x14ac:dyDescent="0.25">
      <c r="A127" s="87">
        <v>10</v>
      </c>
      <c r="B127" s="101" t="s">
        <v>320</v>
      </c>
      <c r="C127" s="33">
        <v>1</v>
      </c>
    </row>
    <row r="128" spans="1:3" x14ac:dyDescent="0.25">
      <c r="A128" s="87">
        <v>11</v>
      </c>
      <c r="B128" s="101" t="s">
        <v>321</v>
      </c>
      <c r="C128" s="33">
        <v>1</v>
      </c>
    </row>
    <row r="129" spans="1:3" x14ac:dyDescent="0.25">
      <c r="A129" s="87">
        <v>12</v>
      </c>
      <c r="B129" s="101" t="s">
        <v>322</v>
      </c>
      <c r="C129" s="33">
        <v>0</v>
      </c>
    </row>
    <row r="130" spans="1:3" x14ac:dyDescent="0.25">
      <c r="A130" s="87">
        <v>13</v>
      </c>
      <c r="B130" s="101" t="s">
        <v>323</v>
      </c>
      <c r="C130" s="33">
        <v>0</v>
      </c>
    </row>
    <row r="131" spans="1:3" x14ac:dyDescent="0.25">
      <c r="A131" s="87">
        <v>14</v>
      </c>
      <c r="B131" s="101" t="s">
        <v>324</v>
      </c>
      <c r="C131" s="33">
        <v>1</v>
      </c>
    </row>
    <row r="132" spans="1:3" x14ac:dyDescent="0.25">
      <c r="A132" s="87">
        <v>15</v>
      </c>
      <c r="B132" s="101" t="s">
        <v>325</v>
      </c>
      <c r="C132" s="33">
        <v>1</v>
      </c>
    </row>
    <row r="133" spans="1:3" ht="45" x14ac:dyDescent="0.25">
      <c r="A133" s="87">
        <v>16</v>
      </c>
      <c r="B133" s="34" t="s">
        <v>326</v>
      </c>
      <c r="C133" s="33">
        <v>0</v>
      </c>
    </row>
    <row r="134" spans="1:3" x14ac:dyDescent="0.25">
      <c r="A134" s="87">
        <v>17</v>
      </c>
      <c r="B134" s="101" t="s">
        <v>327</v>
      </c>
      <c r="C134" s="33">
        <v>1</v>
      </c>
    </row>
    <row r="135" spans="1:3" x14ac:dyDescent="0.25">
      <c r="A135" s="87">
        <v>18</v>
      </c>
      <c r="B135" s="101" t="s">
        <v>328</v>
      </c>
      <c r="C135" s="33">
        <v>1</v>
      </c>
    </row>
    <row r="136" spans="1:3" x14ac:dyDescent="0.25">
      <c r="A136" s="87">
        <v>19</v>
      </c>
      <c r="B136" s="101" t="s">
        <v>329</v>
      </c>
      <c r="C136" s="33">
        <v>1</v>
      </c>
    </row>
    <row r="137" spans="1:3" ht="30" x14ac:dyDescent="0.25">
      <c r="A137" s="87">
        <v>20</v>
      </c>
      <c r="B137" s="34" t="s">
        <v>330</v>
      </c>
      <c r="C137" s="33">
        <v>1</v>
      </c>
    </row>
    <row r="138" spans="1:3" x14ac:dyDescent="0.25">
      <c r="A138" s="87">
        <v>21</v>
      </c>
      <c r="B138" s="101" t="s">
        <v>331</v>
      </c>
      <c r="C138" s="33">
        <v>1</v>
      </c>
    </row>
    <row r="139" spans="1:3" x14ac:dyDescent="0.25">
      <c r="A139" s="87">
        <v>22</v>
      </c>
      <c r="B139" s="101" t="s">
        <v>332</v>
      </c>
      <c r="C139" s="33">
        <v>1</v>
      </c>
    </row>
    <row r="140" spans="1:3" x14ac:dyDescent="0.25">
      <c r="A140" s="87">
        <v>23</v>
      </c>
      <c r="B140" s="101" t="s">
        <v>333</v>
      </c>
      <c r="C140" s="33">
        <v>1</v>
      </c>
    </row>
    <row r="141" spans="1:3" x14ac:dyDescent="0.25">
      <c r="A141" s="87">
        <v>24</v>
      </c>
      <c r="B141" s="101" t="s">
        <v>334</v>
      </c>
      <c r="C141" s="33">
        <v>0</v>
      </c>
    </row>
    <row r="142" spans="1:3" x14ac:dyDescent="0.25">
      <c r="A142" s="87">
        <v>25</v>
      </c>
      <c r="B142" s="101" t="s">
        <v>335</v>
      </c>
      <c r="C142" s="33">
        <v>0</v>
      </c>
    </row>
    <row r="143" spans="1:3" x14ac:dyDescent="0.25">
      <c r="A143" s="87">
        <v>26</v>
      </c>
      <c r="B143" s="101" t="s">
        <v>336</v>
      </c>
      <c r="C143" s="33">
        <v>0</v>
      </c>
    </row>
    <row r="144" spans="1:3" x14ac:dyDescent="0.25">
      <c r="A144" s="87">
        <v>27</v>
      </c>
      <c r="B144" s="101" t="s">
        <v>337</v>
      </c>
      <c r="C144" s="33">
        <v>1</v>
      </c>
    </row>
    <row r="145" spans="1:3" x14ac:dyDescent="0.25">
      <c r="A145" s="87">
        <v>28</v>
      </c>
      <c r="B145" s="101" t="s">
        <v>338</v>
      </c>
      <c r="C145" s="33">
        <v>1</v>
      </c>
    </row>
    <row r="146" spans="1:3" x14ac:dyDescent="0.25">
      <c r="A146" s="87">
        <v>29</v>
      </c>
      <c r="B146" s="101" t="s">
        <v>339</v>
      </c>
      <c r="C146" s="33">
        <v>0</v>
      </c>
    </row>
    <row r="147" spans="1:3" x14ac:dyDescent="0.25">
      <c r="A147" s="87">
        <v>30</v>
      </c>
      <c r="B147" s="101" t="s">
        <v>340</v>
      </c>
      <c r="C147" s="33">
        <v>1</v>
      </c>
    </row>
    <row r="148" spans="1:3" x14ac:dyDescent="0.25">
      <c r="A148" s="87">
        <v>31</v>
      </c>
      <c r="B148" s="101" t="s">
        <v>341</v>
      </c>
      <c r="C148" s="33">
        <v>1</v>
      </c>
    </row>
    <row r="149" spans="1:3" x14ac:dyDescent="0.25">
      <c r="A149" s="87">
        <v>32</v>
      </c>
      <c r="B149" s="101" t="s">
        <v>342</v>
      </c>
      <c r="C149" s="33">
        <v>1</v>
      </c>
    </row>
    <row r="150" spans="1:3" x14ac:dyDescent="0.25">
      <c r="A150" s="87">
        <v>33</v>
      </c>
      <c r="B150" s="101" t="s">
        <v>343</v>
      </c>
      <c r="C150" s="33">
        <v>1</v>
      </c>
    </row>
    <row r="151" spans="1:3" x14ac:dyDescent="0.25">
      <c r="A151" s="87">
        <v>1</v>
      </c>
      <c r="B151" s="101" t="s">
        <v>344</v>
      </c>
      <c r="C151" s="33">
        <v>1</v>
      </c>
    </row>
    <row r="152" spans="1:3" x14ac:dyDescent="0.25">
      <c r="A152" s="87">
        <v>2</v>
      </c>
      <c r="B152" s="101" t="s">
        <v>345</v>
      </c>
      <c r="C152" s="33">
        <v>1</v>
      </c>
    </row>
    <row r="153" spans="1:3" x14ac:dyDescent="0.25">
      <c r="A153" s="87">
        <v>3</v>
      </c>
      <c r="B153" s="101" t="s">
        <v>346</v>
      </c>
      <c r="C153" s="33">
        <v>1</v>
      </c>
    </row>
    <row r="154" spans="1:3" x14ac:dyDescent="0.25">
      <c r="A154" s="87">
        <v>4</v>
      </c>
      <c r="B154" s="101" t="s">
        <v>347</v>
      </c>
      <c r="C154" s="33">
        <v>1</v>
      </c>
    </row>
    <row r="155" spans="1:3" x14ac:dyDescent="0.25">
      <c r="A155" s="87">
        <v>5</v>
      </c>
      <c r="B155" s="101" t="s">
        <v>348</v>
      </c>
      <c r="C155" s="33">
        <v>1</v>
      </c>
    </row>
    <row r="156" spans="1:3" x14ac:dyDescent="0.25">
      <c r="A156" s="87">
        <v>6</v>
      </c>
      <c r="B156" s="101" t="s">
        <v>349</v>
      </c>
      <c r="C156" s="33">
        <v>1</v>
      </c>
    </row>
    <row r="157" spans="1:3" x14ac:dyDescent="0.25">
      <c r="A157" s="87">
        <v>7</v>
      </c>
      <c r="B157" s="101" t="s">
        <v>350</v>
      </c>
      <c r="C157" s="33">
        <v>1</v>
      </c>
    </row>
    <row r="158" spans="1:3" x14ac:dyDescent="0.25">
      <c r="A158" s="87">
        <v>8</v>
      </c>
      <c r="B158" s="34" t="s">
        <v>351</v>
      </c>
      <c r="C158" s="33">
        <v>1</v>
      </c>
    </row>
    <row r="159" spans="1:3" x14ac:dyDescent="0.25">
      <c r="A159" s="87">
        <v>9</v>
      </c>
      <c r="B159" s="101" t="s">
        <v>352</v>
      </c>
      <c r="C159" s="33">
        <v>1</v>
      </c>
    </row>
    <row r="160" spans="1:3" x14ac:dyDescent="0.25">
      <c r="A160" s="87">
        <v>10</v>
      </c>
      <c r="B160" s="101" t="s">
        <v>353</v>
      </c>
      <c r="C160" s="33">
        <v>1</v>
      </c>
    </row>
    <row r="161" spans="1:3" x14ac:dyDescent="0.25">
      <c r="A161" s="87">
        <v>11</v>
      </c>
      <c r="B161" s="101" t="s">
        <v>354</v>
      </c>
      <c r="C161" s="33">
        <v>1</v>
      </c>
    </row>
    <row r="162" spans="1:3" ht="30" x14ac:dyDescent="0.25">
      <c r="A162" s="87">
        <v>12</v>
      </c>
      <c r="B162" s="34" t="s">
        <v>355</v>
      </c>
      <c r="C162" s="33">
        <v>1</v>
      </c>
    </row>
    <row r="163" spans="1:3" ht="45" x14ac:dyDescent="0.25">
      <c r="A163" s="87">
        <v>13</v>
      </c>
      <c r="B163" s="34" t="s">
        <v>356</v>
      </c>
      <c r="C163" s="33">
        <v>1</v>
      </c>
    </row>
    <row r="164" spans="1:3" x14ac:dyDescent="0.25">
      <c r="A164" s="87">
        <v>14</v>
      </c>
      <c r="B164" s="101" t="s">
        <v>357</v>
      </c>
      <c r="C164" s="33">
        <v>1</v>
      </c>
    </row>
    <row r="165" spans="1:3" x14ac:dyDescent="0.25">
      <c r="A165" s="87">
        <v>15</v>
      </c>
      <c r="B165" s="101" t="s">
        <v>358</v>
      </c>
      <c r="C165" s="33">
        <v>1</v>
      </c>
    </row>
    <row r="166" spans="1:3" x14ac:dyDescent="0.25">
      <c r="A166" s="87">
        <v>16</v>
      </c>
      <c r="B166" s="101" t="s">
        <v>359</v>
      </c>
      <c r="C166" s="33">
        <v>1</v>
      </c>
    </row>
    <row r="167" spans="1:3" x14ac:dyDescent="0.25">
      <c r="A167" s="87">
        <v>17</v>
      </c>
      <c r="B167" s="101" t="s">
        <v>360</v>
      </c>
      <c r="C167" s="33">
        <v>1</v>
      </c>
    </row>
    <row r="168" spans="1:3" x14ac:dyDescent="0.25">
      <c r="A168" s="87">
        <v>18</v>
      </c>
      <c r="B168" s="101" t="s">
        <v>361</v>
      </c>
      <c r="C168" s="33">
        <v>1</v>
      </c>
    </row>
    <row r="169" spans="1:3" x14ac:dyDescent="0.25">
      <c r="A169" s="87">
        <v>19</v>
      </c>
      <c r="B169" s="101" t="s">
        <v>362</v>
      </c>
      <c r="C169" s="33">
        <v>0</v>
      </c>
    </row>
    <row r="170" spans="1:3" x14ac:dyDescent="0.25">
      <c r="A170" s="87">
        <v>20</v>
      </c>
      <c r="B170" s="101" t="s">
        <v>363</v>
      </c>
      <c r="C170" s="33">
        <v>1</v>
      </c>
    </row>
    <row r="171" spans="1:3" x14ac:dyDescent="0.25">
      <c r="A171" s="87">
        <v>21</v>
      </c>
      <c r="B171" s="101" t="s">
        <v>364</v>
      </c>
      <c r="C171" s="33">
        <v>1</v>
      </c>
    </row>
    <row r="172" spans="1:3" x14ac:dyDescent="0.25">
      <c r="A172" s="87">
        <v>1</v>
      </c>
      <c r="B172" s="101" t="s">
        <v>365</v>
      </c>
      <c r="C172" s="33">
        <v>1</v>
      </c>
    </row>
    <row r="173" spans="1:3" x14ac:dyDescent="0.25">
      <c r="A173" s="87">
        <v>2</v>
      </c>
      <c r="B173" s="101" t="s">
        <v>366</v>
      </c>
      <c r="C173" s="33">
        <v>1</v>
      </c>
    </row>
    <row r="174" spans="1:3" x14ac:dyDescent="0.25">
      <c r="A174" s="87">
        <v>3</v>
      </c>
      <c r="B174" s="101" t="s">
        <v>367</v>
      </c>
      <c r="C174" s="33">
        <v>1</v>
      </c>
    </row>
    <row r="175" spans="1:3" x14ac:dyDescent="0.25">
      <c r="A175" s="87">
        <v>4</v>
      </c>
      <c r="B175" s="101" t="s">
        <v>368</v>
      </c>
      <c r="C175" s="33">
        <v>1</v>
      </c>
    </row>
    <row r="176" spans="1:3" x14ac:dyDescent="0.25">
      <c r="A176" s="87">
        <v>5</v>
      </c>
      <c r="B176" s="101" t="s">
        <v>369</v>
      </c>
      <c r="C176" s="33">
        <v>1</v>
      </c>
    </row>
    <row r="177" spans="1:3" x14ac:dyDescent="0.25">
      <c r="A177" s="87">
        <v>6</v>
      </c>
      <c r="B177" s="101" t="s">
        <v>370</v>
      </c>
      <c r="C177" s="33">
        <v>1</v>
      </c>
    </row>
    <row r="178" spans="1:3" x14ac:dyDescent="0.25">
      <c r="A178" s="87">
        <v>7</v>
      </c>
      <c r="B178" s="101" t="s">
        <v>371</v>
      </c>
      <c r="C178" s="33">
        <v>1</v>
      </c>
    </row>
    <row r="179" spans="1:3" x14ac:dyDescent="0.25">
      <c r="A179" s="87">
        <v>8</v>
      </c>
      <c r="B179" s="101" t="s">
        <v>372</v>
      </c>
      <c r="C179" s="33">
        <v>1</v>
      </c>
    </row>
    <row r="180" spans="1:3" x14ac:dyDescent="0.25">
      <c r="A180" s="87">
        <v>9</v>
      </c>
      <c r="B180" s="101" t="s">
        <v>373</v>
      </c>
      <c r="C180" s="33">
        <v>1</v>
      </c>
    </row>
    <row r="181" spans="1:3" x14ac:dyDescent="0.25">
      <c r="A181" s="87">
        <v>10</v>
      </c>
      <c r="B181" s="101" t="s">
        <v>374</v>
      </c>
      <c r="C181" s="33">
        <v>0</v>
      </c>
    </row>
    <row r="182" spans="1:3" x14ac:dyDescent="0.25">
      <c r="A182" s="87">
        <v>11</v>
      </c>
      <c r="B182" s="101" t="s">
        <v>375</v>
      </c>
      <c r="C182" s="33">
        <v>0</v>
      </c>
    </row>
    <row r="183" spans="1:3" x14ac:dyDescent="0.25">
      <c r="A183" s="87">
        <v>12</v>
      </c>
      <c r="B183" s="101" t="s">
        <v>376</v>
      </c>
      <c r="C183" s="33">
        <v>0</v>
      </c>
    </row>
    <row r="184" spans="1:3" x14ac:dyDescent="0.25">
      <c r="A184" s="87">
        <v>13</v>
      </c>
      <c r="B184" s="101" t="s">
        <v>377</v>
      </c>
      <c r="C184" s="33">
        <v>1</v>
      </c>
    </row>
    <row r="185" spans="1:3" x14ac:dyDescent="0.25">
      <c r="A185" s="87">
        <v>14</v>
      </c>
      <c r="B185" s="101" t="s">
        <v>378</v>
      </c>
      <c r="C185" s="33">
        <v>1</v>
      </c>
    </row>
    <row r="186" spans="1:3" x14ac:dyDescent="0.25">
      <c r="A186" s="87">
        <v>15</v>
      </c>
      <c r="B186" s="101" t="s">
        <v>379</v>
      </c>
      <c r="C186" s="33">
        <v>1</v>
      </c>
    </row>
    <row r="187" spans="1:3" x14ac:dyDescent="0.25">
      <c r="A187" s="87">
        <v>16</v>
      </c>
      <c r="B187" s="101" t="s">
        <v>380</v>
      </c>
      <c r="C187" s="33">
        <v>1</v>
      </c>
    </row>
    <row r="188" spans="1:3" x14ac:dyDescent="0.25">
      <c r="A188" s="87">
        <v>17</v>
      </c>
      <c r="B188" s="101" t="s">
        <v>381</v>
      </c>
      <c r="C188" s="33">
        <v>1</v>
      </c>
    </row>
    <row r="189" spans="1:3" x14ac:dyDescent="0.25">
      <c r="A189" s="87">
        <v>18</v>
      </c>
      <c r="B189" s="101" t="s">
        <v>382</v>
      </c>
      <c r="C189" s="33">
        <v>1</v>
      </c>
    </row>
    <row r="190" spans="1:3" x14ac:dyDescent="0.25">
      <c r="A190" s="87">
        <v>19</v>
      </c>
      <c r="B190" s="101" t="s">
        <v>383</v>
      </c>
      <c r="C190" s="33">
        <v>1</v>
      </c>
    </row>
    <row r="191" spans="1:3" x14ac:dyDescent="0.25">
      <c r="A191" s="87">
        <v>20</v>
      </c>
      <c r="B191" s="101" t="s">
        <v>384</v>
      </c>
      <c r="C191" s="33">
        <v>1</v>
      </c>
    </row>
    <row r="192" spans="1:3" x14ac:dyDescent="0.25">
      <c r="A192" s="87">
        <v>21</v>
      </c>
      <c r="B192" s="101" t="s">
        <v>385</v>
      </c>
      <c r="C192" s="33">
        <v>1</v>
      </c>
    </row>
    <row r="193" spans="1:3" x14ac:dyDescent="0.25">
      <c r="A193" s="87">
        <v>22</v>
      </c>
      <c r="B193" s="101" t="s">
        <v>386</v>
      </c>
      <c r="C193" s="33">
        <v>1</v>
      </c>
    </row>
    <row r="194" spans="1:3" x14ac:dyDescent="0.25">
      <c r="A194" s="87">
        <v>23</v>
      </c>
      <c r="B194" s="101" t="s">
        <v>387</v>
      </c>
      <c r="C194" s="33">
        <v>1</v>
      </c>
    </row>
    <row r="195" spans="1:3" x14ac:dyDescent="0.25">
      <c r="A195" s="87">
        <v>24</v>
      </c>
      <c r="B195" s="101" t="s">
        <v>388</v>
      </c>
      <c r="C195" s="33">
        <v>1</v>
      </c>
    </row>
    <row r="196" spans="1:3" x14ac:dyDescent="0.25">
      <c r="A196" s="87">
        <v>25</v>
      </c>
      <c r="B196" s="101" t="s">
        <v>389</v>
      </c>
      <c r="C196" s="33">
        <v>1</v>
      </c>
    </row>
    <row r="197" spans="1:3" x14ac:dyDescent="0.25">
      <c r="A197" s="87">
        <v>26</v>
      </c>
      <c r="B197" s="101" t="s">
        <v>390</v>
      </c>
      <c r="C197" s="33">
        <v>1</v>
      </c>
    </row>
    <row r="198" spans="1:3" x14ac:dyDescent="0.25">
      <c r="A198" s="87">
        <v>27</v>
      </c>
      <c r="B198" s="101" t="s">
        <v>391</v>
      </c>
      <c r="C198" s="33">
        <v>1</v>
      </c>
    </row>
    <row r="199" spans="1:3" x14ac:dyDescent="0.25">
      <c r="A199" s="87">
        <v>28</v>
      </c>
      <c r="B199" s="101" t="s">
        <v>392</v>
      </c>
      <c r="C199" s="33">
        <v>1</v>
      </c>
    </row>
    <row r="200" spans="1:3" x14ac:dyDescent="0.25">
      <c r="A200" s="87">
        <v>29</v>
      </c>
      <c r="B200" s="101" t="s">
        <v>393</v>
      </c>
      <c r="C200" s="33">
        <v>1</v>
      </c>
    </row>
    <row r="201" spans="1:3" x14ac:dyDescent="0.25">
      <c r="A201" s="87">
        <v>30</v>
      </c>
      <c r="B201" s="101" t="s">
        <v>394</v>
      </c>
      <c r="C201" s="33">
        <v>1</v>
      </c>
    </row>
    <row r="202" spans="1:3" x14ac:dyDescent="0.25">
      <c r="A202" s="87">
        <v>31</v>
      </c>
      <c r="B202" s="101" t="s">
        <v>395</v>
      </c>
      <c r="C202" s="33">
        <v>1</v>
      </c>
    </row>
    <row r="203" spans="1:3" x14ac:dyDescent="0.25">
      <c r="A203" s="87">
        <v>32</v>
      </c>
      <c r="B203" s="101" t="s">
        <v>396</v>
      </c>
      <c r="C203" s="33">
        <v>1</v>
      </c>
    </row>
    <row r="204" spans="1:3" x14ac:dyDescent="0.25">
      <c r="A204" s="87">
        <v>33</v>
      </c>
      <c r="B204" s="101" t="s">
        <v>397</v>
      </c>
      <c r="C204" s="33">
        <v>1</v>
      </c>
    </row>
    <row r="205" spans="1:3" x14ac:dyDescent="0.25">
      <c r="A205" s="87">
        <v>34</v>
      </c>
      <c r="B205" s="101" t="s">
        <v>398</v>
      </c>
      <c r="C205" s="33">
        <v>1</v>
      </c>
    </row>
    <row r="206" spans="1:3" x14ac:dyDescent="0.25">
      <c r="A206" s="87">
        <v>35</v>
      </c>
      <c r="B206" s="101" t="s">
        <v>399</v>
      </c>
      <c r="C206" s="33">
        <v>1</v>
      </c>
    </row>
    <row r="207" spans="1:3" x14ac:dyDescent="0.25">
      <c r="A207" s="87">
        <v>36</v>
      </c>
      <c r="B207" s="101" t="s">
        <v>400</v>
      </c>
      <c r="C207" s="33">
        <v>0</v>
      </c>
    </row>
    <row r="208" spans="1:3" x14ac:dyDescent="0.25">
      <c r="A208" s="87">
        <v>37</v>
      </c>
      <c r="B208" s="101" t="s">
        <v>401</v>
      </c>
      <c r="C208" s="33">
        <v>1</v>
      </c>
    </row>
    <row r="209" spans="1:3" x14ac:dyDescent="0.25">
      <c r="A209" s="87">
        <v>38</v>
      </c>
      <c r="B209" s="101" t="s">
        <v>402</v>
      </c>
      <c r="C209" s="33">
        <v>0</v>
      </c>
    </row>
    <row r="210" spans="1:3" x14ac:dyDescent="0.25">
      <c r="A210" s="87">
        <v>39</v>
      </c>
      <c r="B210" s="101" t="s">
        <v>403</v>
      </c>
      <c r="C210" s="33">
        <v>1</v>
      </c>
    </row>
    <row r="211" spans="1:3" x14ac:dyDescent="0.25">
      <c r="A211" s="87">
        <v>40</v>
      </c>
      <c r="B211" s="101" t="s">
        <v>404</v>
      </c>
      <c r="C211" s="33">
        <v>1</v>
      </c>
    </row>
    <row r="212" spans="1:3" x14ac:dyDescent="0.25">
      <c r="A212" s="87">
        <v>41</v>
      </c>
      <c r="B212" s="101" t="s">
        <v>405</v>
      </c>
      <c r="C212" s="33">
        <v>1</v>
      </c>
    </row>
    <row r="213" spans="1:3" x14ac:dyDescent="0.25">
      <c r="A213" s="87">
        <v>42</v>
      </c>
      <c r="B213" s="101" t="s">
        <v>406</v>
      </c>
      <c r="C213" s="33">
        <v>1</v>
      </c>
    </row>
    <row r="214" spans="1:3" x14ac:dyDescent="0.25">
      <c r="A214" s="87">
        <v>43</v>
      </c>
      <c r="B214" s="101" t="s">
        <v>407</v>
      </c>
      <c r="C214" s="33">
        <v>1</v>
      </c>
    </row>
    <row r="215" spans="1:3" x14ac:dyDescent="0.25">
      <c r="A215" s="87">
        <v>44</v>
      </c>
      <c r="B215" s="101" t="s">
        <v>408</v>
      </c>
      <c r="C215" s="33">
        <v>1</v>
      </c>
    </row>
    <row r="216" spans="1:3" x14ac:dyDescent="0.25">
      <c r="A216" s="87">
        <v>45</v>
      </c>
      <c r="B216" s="101" t="s">
        <v>409</v>
      </c>
      <c r="C216" s="33">
        <v>0</v>
      </c>
    </row>
    <row r="217" spans="1:3" x14ac:dyDescent="0.25">
      <c r="A217" s="87">
        <v>46</v>
      </c>
      <c r="B217" s="101" t="s">
        <v>410</v>
      </c>
      <c r="C217" s="33">
        <v>1</v>
      </c>
    </row>
    <row r="218" spans="1:3" x14ac:dyDescent="0.25">
      <c r="A218" s="87">
        <v>47</v>
      </c>
      <c r="B218" s="101" t="s">
        <v>411</v>
      </c>
      <c r="C218" s="33">
        <v>0</v>
      </c>
    </row>
    <row r="219" spans="1:3" x14ac:dyDescent="0.25">
      <c r="A219" s="87">
        <v>48</v>
      </c>
      <c r="B219" s="101" t="s">
        <v>412</v>
      </c>
      <c r="C219" s="33">
        <v>0</v>
      </c>
    </row>
    <row r="220" spans="1:3" x14ac:dyDescent="0.25">
      <c r="A220" s="87">
        <v>49</v>
      </c>
      <c r="B220" s="101" t="s">
        <v>413</v>
      </c>
      <c r="C220" s="33">
        <v>1</v>
      </c>
    </row>
    <row r="221" spans="1:3" x14ac:dyDescent="0.25">
      <c r="A221" s="87">
        <v>50</v>
      </c>
      <c r="B221" s="101" t="s">
        <v>414</v>
      </c>
      <c r="C221" s="33">
        <v>0</v>
      </c>
    </row>
    <row r="222" spans="1:3" x14ac:dyDescent="0.25">
      <c r="A222" s="87">
        <v>51</v>
      </c>
      <c r="B222" s="101" t="s">
        <v>415</v>
      </c>
      <c r="C222" s="33">
        <v>1</v>
      </c>
    </row>
    <row r="223" spans="1:3" x14ac:dyDescent="0.25">
      <c r="A223" s="87">
        <v>52</v>
      </c>
      <c r="B223" s="101" t="s">
        <v>416</v>
      </c>
      <c r="C223" s="33">
        <v>0</v>
      </c>
    </row>
    <row r="224" spans="1:3" x14ac:dyDescent="0.25">
      <c r="A224" s="87">
        <v>53</v>
      </c>
      <c r="B224" s="101" t="s">
        <v>417</v>
      </c>
      <c r="C224" s="33">
        <v>1</v>
      </c>
    </row>
    <row r="225" spans="1:3" x14ac:dyDescent="0.25">
      <c r="A225" s="87">
        <v>55</v>
      </c>
      <c r="B225" s="101" t="s">
        <v>418</v>
      </c>
      <c r="C225" s="33">
        <v>0</v>
      </c>
    </row>
    <row r="226" spans="1:3" x14ac:dyDescent="0.25">
      <c r="A226" s="87">
        <v>56</v>
      </c>
      <c r="B226" s="101" t="s">
        <v>419</v>
      </c>
      <c r="C226" s="33">
        <v>0</v>
      </c>
    </row>
    <row r="227" spans="1:3" x14ac:dyDescent="0.25">
      <c r="A227" s="87">
        <v>57</v>
      </c>
      <c r="B227" s="101" t="s">
        <v>420</v>
      </c>
      <c r="C227" s="33">
        <v>1</v>
      </c>
    </row>
    <row r="228" spans="1:3" x14ac:dyDescent="0.25">
      <c r="A228" s="87">
        <v>58</v>
      </c>
      <c r="B228" s="101" t="s">
        <v>421</v>
      </c>
      <c r="C228" s="33">
        <v>0</v>
      </c>
    </row>
    <row r="229" spans="1:3" x14ac:dyDescent="0.25">
      <c r="A229" s="87">
        <v>59</v>
      </c>
      <c r="B229" s="101" t="s">
        <v>422</v>
      </c>
      <c r="C229" s="33">
        <v>1</v>
      </c>
    </row>
    <row r="230" spans="1:3" x14ac:dyDescent="0.25">
      <c r="A230" s="87">
        <v>60</v>
      </c>
      <c r="B230" s="101" t="s">
        <v>423</v>
      </c>
      <c r="C230" s="33">
        <v>0</v>
      </c>
    </row>
    <row r="231" spans="1:3" x14ac:dyDescent="0.25">
      <c r="A231" s="87">
        <v>61</v>
      </c>
      <c r="B231" s="101" t="s">
        <v>424</v>
      </c>
      <c r="C231" s="33">
        <v>1</v>
      </c>
    </row>
    <row r="232" spans="1:3" x14ac:dyDescent="0.25">
      <c r="A232" s="87">
        <v>62</v>
      </c>
      <c r="B232" s="101" t="s">
        <v>425</v>
      </c>
      <c r="C232" s="33">
        <v>1</v>
      </c>
    </row>
    <row r="233" spans="1:3" x14ac:dyDescent="0.25">
      <c r="A233" s="87">
        <v>63</v>
      </c>
      <c r="B233" s="101" t="s">
        <v>426</v>
      </c>
      <c r="C233" s="33">
        <v>1</v>
      </c>
    </row>
    <row r="234" spans="1:3" x14ac:dyDescent="0.25">
      <c r="A234" s="87">
        <v>64</v>
      </c>
      <c r="B234" s="101" t="s">
        <v>427</v>
      </c>
      <c r="C234" s="33">
        <v>1</v>
      </c>
    </row>
    <row r="235" spans="1:3" x14ac:dyDescent="0.25">
      <c r="A235" s="87">
        <v>65</v>
      </c>
      <c r="B235" s="101" t="s">
        <v>428</v>
      </c>
      <c r="C235" s="33">
        <v>1</v>
      </c>
    </row>
    <row r="236" spans="1:3" x14ac:dyDescent="0.25">
      <c r="A236" s="87">
        <v>66</v>
      </c>
      <c r="B236" s="101" t="s">
        <v>429</v>
      </c>
      <c r="C236" s="33">
        <v>0</v>
      </c>
    </row>
    <row r="237" spans="1:3" x14ac:dyDescent="0.25">
      <c r="A237" s="87">
        <v>67</v>
      </c>
      <c r="B237" s="101" t="s">
        <v>430</v>
      </c>
      <c r="C237" s="33">
        <v>1</v>
      </c>
    </row>
    <row r="238" spans="1:3" x14ac:dyDescent="0.25">
      <c r="A238" s="87">
        <v>68</v>
      </c>
      <c r="B238" s="101" t="s">
        <v>431</v>
      </c>
      <c r="C238" s="33">
        <v>0</v>
      </c>
    </row>
    <row r="239" spans="1:3" x14ac:dyDescent="0.25">
      <c r="A239" s="87">
        <v>69</v>
      </c>
      <c r="B239" s="101" t="s">
        <v>432</v>
      </c>
      <c r="C239" s="33">
        <v>0</v>
      </c>
    </row>
    <row r="240" spans="1:3" x14ac:dyDescent="0.25">
      <c r="A240" s="87">
        <v>70</v>
      </c>
      <c r="B240" s="101" t="s">
        <v>433</v>
      </c>
      <c r="C240" s="33">
        <v>1</v>
      </c>
    </row>
    <row r="241" spans="1:3" x14ac:dyDescent="0.25">
      <c r="A241" s="87">
        <v>71</v>
      </c>
      <c r="B241" s="101" t="s">
        <v>434</v>
      </c>
      <c r="C241" s="33">
        <v>1</v>
      </c>
    </row>
    <row r="242" spans="1:3" x14ac:dyDescent="0.25">
      <c r="A242" s="87">
        <v>72</v>
      </c>
      <c r="B242" s="101" t="s">
        <v>435</v>
      </c>
      <c r="C242" s="33">
        <v>1</v>
      </c>
    </row>
    <row r="243" spans="1:3" x14ac:dyDescent="0.25">
      <c r="A243" s="87">
        <v>73</v>
      </c>
      <c r="B243" s="101" t="s">
        <v>436</v>
      </c>
      <c r="C243" s="33">
        <v>1</v>
      </c>
    </row>
    <row r="244" spans="1:3" x14ac:dyDescent="0.25">
      <c r="A244" s="87">
        <v>74</v>
      </c>
      <c r="B244" s="101" t="s">
        <v>437</v>
      </c>
      <c r="C244" s="33">
        <v>1</v>
      </c>
    </row>
    <row r="245" spans="1:3" x14ac:dyDescent="0.25">
      <c r="A245" s="87">
        <v>75</v>
      </c>
      <c r="B245" s="101" t="s">
        <v>438</v>
      </c>
      <c r="C245" s="33">
        <v>1</v>
      </c>
    </row>
    <row r="246" spans="1:3" x14ac:dyDescent="0.25">
      <c r="A246" s="87">
        <v>76</v>
      </c>
      <c r="B246" s="101" t="s">
        <v>439</v>
      </c>
      <c r="C246" s="33">
        <v>1</v>
      </c>
    </row>
    <row r="247" spans="1:3" x14ac:dyDescent="0.25">
      <c r="A247" s="87">
        <v>77</v>
      </c>
      <c r="B247" s="101" t="s">
        <v>440</v>
      </c>
      <c r="C247" s="33">
        <v>1</v>
      </c>
    </row>
    <row r="248" spans="1:3" x14ac:dyDescent="0.25">
      <c r="A248" s="87">
        <v>78</v>
      </c>
      <c r="B248" s="101" t="s">
        <v>441</v>
      </c>
      <c r="C248" s="33">
        <v>1</v>
      </c>
    </row>
    <row r="249" spans="1:3" x14ac:dyDescent="0.25">
      <c r="A249" s="87">
        <v>79</v>
      </c>
      <c r="B249" s="101" t="s">
        <v>442</v>
      </c>
      <c r="C249" s="33">
        <v>1</v>
      </c>
    </row>
    <row r="250" spans="1:3" x14ac:dyDescent="0.25">
      <c r="A250" s="87">
        <v>80</v>
      </c>
      <c r="B250" s="101" t="s">
        <v>443</v>
      </c>
      <c r="C250" s="33">
        <v>1</v>
      </c>
    </row>
    <row r="251" spans="1:3" x14ac:dyDescent="0.25">
      <c r="A251" s="87">
        <v>81</v>
      </c>
      <c r="B251" s="101" t="s">
        <v>444</v>
      </c>
      <c r="C251" s="33">
        <v>1</v>
      </c>
    </row>
    <row r="252" spans="1:3" x14ac:dyDescent="0.25">
      <c r="A252" s="87">
        <v>82</v>
      </c>
      <c r="B252" s="101" t="s">
        <v>445</v>
      </c>
      <c r="C252" s="33">
        <v>1</v>
      </c>
    </row>
    <row r="253" spans="1:3" x14ac:dyDescent="0.25">
      <c r="A253" s="87">
        <v>1</v>
      </c>
      <c r="B253" s="101" t="s">
        <v>446</v>
      </c>
      <c r="C253" s="33">
        <v>1</v>
      </c>
    </row>
    <row r="254" spans="1:3" x14ac:dyDescent="0.25">
      <c r="A254" s="87">
        <v>2</v>
      </c>
      <c r="B254" s="101" t="s">
        <v>447</v>
      </c>
      <c r="C254" s="33">
        <v>1</v>
      </c>
    </row>
    <row r="255" spans="1:3" x14ac:dyDescent="0.25">
      <c r="A255" s="87">
        <v>3</v>
      </c>
      <c r="B255" s="101" t="s">
        <v>448</v>
      </c>
      <c r="C255" s="33">
        <v>1</v>
      </c>
    </row>
    <row r="256" spans="1:3" x14ac:dyDescent="0.25">
      <c r="A256" s="87">
        <v>4</v>
      </c>
      <c r="B256" s="101" t="s">
        <v>449</v>
      </c>
      <c r="C256" s="33">
        <v>1</v>
      </c>
    </row>
    <row r="257" spans="1:3" x14ac:dyDescent="0.25">
      <c r="A257" s="87">
        <v>5</v>
      </c>
      <c r="B257" s="101" t="s">
        <v>450</v>
      </c>
      <c r="C257" s="33">
        <v>1</v>
      </c>
    </row>
    <row r="258" spans="1:3" x14ac:dyDescent="0.25">
      <c r="A258" s="87">
        <v>1</v>
      </c>
      <c r="B258" s="101" t="s">
        <v>451</v>
      </c>
      <c r="C258" s="33">
        <v>0</v>
      </c>
    </row>
    <row r="259" spans="1:3" x14ac:dyDescent="0.25">
      <c r="A259" s="87">
        <v>2</v>
      </c>
      <c r="B259" s="101" t="s">
        <v>452</v>
      </c>
      <c r="C259" s="33">
        <v>0</v>
      </c>
    </row>
    <row r="260" spans="1:3" x14ac:dyDescent="0.25">
      <c r="A260" s="87">
        <v>3</v>
      </c>
      <c r="B260" s="101" t="s">
        <v>453</v>
      </c>
      <c r="C260" s="33">
        <v>0</v>
      </c>
    </row>
    <row r="261" spans="1:3" x14ac:dyDescent="0.25">
      <c r="A261" s="87">
        <v>4</v>
      </c>
      <c r="B261" s="101" t="s">
        <v>454</v>
      </c>
      <c r="C261" s="33">
        <v>0</v>
      </c>
    </row>
    <row r="262" spans="1:3" x14ac:dyDescent="0.25">
      <c r="A262" s="87">
        <v>5</v>
      </c>
      <c r="B262" s="101" t="s">
        <v>455</v>
      </c>
      <c r="C262" s="33">
        <v>0</v>
      </c>
    </row>
    <row r="263" spans="1:3" x14ac:dyDescent="0.25">
      <c r="A263" s="87">
        <v>6</v>
      </c>
      <c r="B263" s="101" t="s">
        <v>456</v>
      </c>
      <c r="C263" s="33">
        <v>1</v>
      </c>
    </row>
    <row r="264" spans="1:3" x14ac:dyDescent="0.25">
      <c r="A264" s="87">
        <v>7</v>
      </c>
      <c r="B264" s="101" t="s">
        <v>457</v>
      </c>
      <c r="C264" s="33">
        <v>1</v>
      </c>
    </row>
    <row r="265" spans="1:3" x14ac:dyDescent="0.25">
      <c r="A265" s="87">
        <v>8</v>
      </c>
      <c r="B265" s="101" t="s">
        <v>458</v>
      </c>
      <c r="C265" s="33">
        <v>1</v>
      </c>
    </row>
    <row r="266" spans="1:3" x14ac:dyDescent="0.25">
      <c r="A266" s="87">
        <v>9</v>
      </c>
      <c r="B266" s="101" t="s">
        <v>459</v>
      </c>
      <c r="C266" s="33">
        <v>1</v>
      </c>
    </row>
    <row r="267" spans="1:3" x14ac:dyDescent="0.25">
      <c r="A267" s="87">
        <v>10</v>
      </c>
      <c r="B267" s="101" t="s">
        <v>460</v>
      </c>
      <c r="C267" s="33">
        <v>1</v>
      </c>
    </row>
    <row r="268" spans="1:3" x14ac:dyDescent="0.25">
      <c r="A268" s="87">
        <v>11</v>
      </c>
      <c r="B268" s="101" t="s">
        <v>461</v>
      </c>
      <c r="C268" s="33">
        <v>1</v>
      </c>
    </row>
    <row r="269" spans="1:3" x14ac:dyDescent="0.25">
      <c r="A269" s="87">
        <v>12</v>
      </c>
      <c r="B269" s="101" t="s">
        <v>462</v>
      </c>
      <c r="C269" s="33">
        <v>1</v>
      </c>
    </row>
    <row r="270" spans="1:3" x14ac:dyDescent="0.25">
      <c r="A270" s="87">
        <v>13</v>
      </c>
      <c r="B270" s="101" t="s">
        <v>463</v>
      </c>
      <c r="C270" s="33">
        <v>1</v>
      </c>
    </row>
    <row r="271" spans="1:3" ht="60" x14ac:dyDescent="0.25">
      <c r="A271" s="87">
        <v>1</v>
      </c>
      <c r="B271" s="34" t="s">
        <v>464</v>
      </c>
      <c r="C271" s="33">
        <v>1</v>
      </c>
    </row>
    <row r="272" spans="1:3" x14ac:dyDescent="0.25">
      <c r="A272" s="87">
        <v>2</v>
      </c>
      <c r="B272" s="101" t="s">
        <v>465</v>
      </c>
      <c r="C272" s="33">
        <v>1</v>
      </c>
    </row>
    <row r="273" spans="1:3" x14ac:dyDescent="0.25">
      <c r="A273" s="87">
        <v>3</v>
      </c>
      <c r="B273" s="101" t="s">
        <v>466</v>
      </c>
      <c r="C273" s="33">
        <v>1</v>
      </c>
    </row>
    <row r="274" spans="1:3" ht="105" x14ac:dyDescent="0.25">
      <c r="A274" s="87">
        <v>4</v>
      </c>
      <c r="B274" s="34" t="s">
        <v>467</v>
      </c>
      <c r="C274" s="33">
        <v>1</v>
      </c>
    </row>
    <row r="275" spans="1:3" x14ac:dyDescent="0.25">
      <c r="A275" s="87">
        <v>5</v>
      </c>
      <c r="B275" s="101" t="s">
        <v>468</v>
      </c>
      <c r="C275" s="33">
        <v>1</v>
      </c>
    </row>
    <row r="276" spans="1:3" x14ac:dyDescent="0.25">
      <c r="A276" s="87">
        <v>6</v>
      </c>
      <c r="B276" s="101" t="s">
        <v>469</v>
      </c>
      <c r="C276" s="33">
        <v>1</v>
      </c>
    </row>
    <row r="277" spans="1:3" x14ac:dyDescent="0.25">
      <c r="A277" s="87">
        <v>7</v>
      </c>
      <c r="B277" s="101" t="s">
        <v>470</v>
      </c>
      <c r="C277" s="33">
        <v>1</v>
      </c>
    </row>
    <row r="278" spans="1:3" x14ac:dyDescent="0.25">
      <c r="A278" s="87">
        <v>8</v>
      </c>
      <c r="B278" s="101" t="s">
        <v>471</v>
      </c>
      <c r="C278" s="33">
        <v>1</v>
      </c>
    </row>
    <row r="279" spans="1:3" x14ac:dyDescent="0.25">
      <c r="A279" s="87">
        <v>9</v>
      </c>
      <c r="B279" s="101" t="s">
        <v>472</v>
      </c>
      <c r="C279" s="33">
        <v>1</v>
      </c>
    </row>
    <row r="280" spans="1:3" x14ac:dyDescent="0.25">
      <c r="A280" s="87">
        <v>10</v>
      </c>
      <c r="B280" s="101" t="s">
        <v>473</v>
      </c>
      <c r="C280" s="33">
        <v>1</v>
      </c>
    </row>
    <row r="281" spans="1:3" x14ac:dyDescent="0.25">
      <c r="A281" s="87">
        <v>11</v>
      </c>
      <c r="B281" s="101" t="s">
        <v>474</v>
      </c>
      <c r="C281" s="33">
        <v>1</v>
      </c>
    </row>
    <row r="282" spans="1:3" x14ac:dyDescent="0.25">
      <c r="A282" s="87">
        <v>12</v>
      </c>
      <c r="B282" s="101" t="s">
        <v>475</v>
      </c>
      <c r="C282" s="33">
        <v>1</v>
      </c>
    </row>
    <row r="283" spans="1:3" x14ac:dyDescent="0.25">
      <c r="A283" s="87">
        <v>13</v>
      </c>
      <c r="B283" s="101" t="s">
        <v>476</v>
      </c>
      <c r="C283" s="33">
        <v>1</v>
      </c>
    </row>
    <row r="284" spans="1:3" x14ac:dyDescent="0.25">
      <c r="A284" s="87">
        <v>14</v>
      </c>
      <c r="B284" s="101" t="s">
        <v>477</v>
      </c>
      <c r="C284" s="33">
        <v>1</v>
      </c>
    </row>
    <row r="285" spans="1:3" x14ac:dyDescent="0.25">
      <c r="A285" s="87">
        <v>15</v>
      </c>
      <c r="B285" s="101" t="s">
        <v>478</v>
      </c>
      <c r="C285" s="33">
        <v>1</v>
      </c>
    </row>
    <row r="286" spans="1:3" x14ac:dyDescent="0.25">
      <c r="A286" s="87">
        <v>16</v>
      </c>
      <c r="B286" s="101" t="s">
        <v>479</v>
      </c>
      <c r="C286" s="33">
        <v>1</v>
      </c>
    </row>
    <row r="287" spans="1:3" x14ac:dyDescent="0.25">
      <c r="A287" s="87">
        <v>17</v>
      </c>
      <c r="B287" s="101" t="s">
        <v>480</v>
      </c>
      <c r="C287" s="33">
        <v>0</v>
      </c>
    </row>
    <row r="288" spans="1:3" x14ac:dyDescent="0.25">
      <c r="A288" s="87">
        <v>18</v>
      </c>
      <c r="B288" s="101" t="s">
        <v>481</v>
      </c>
      <c r="C288" s="33">
        <v>1</v>
      </c>
    </row>
    <row r="289" spans="1:3" x14ac:dyDescent="0.25">
      <c r="A289" s="87">
        <v>19</v>
      </c>
      <c r="B289" s="101" t="s">
        <v>482</v>
      </c>
      <c r="C289" s="33">
        <v>1</v>
      </c>
    </row>
    <row r="290" spans="1:3" x14ac:dyDescent="0.25">
      <c r="A290" s="87">
        <v>20</v>
      </c>
      <c r="B290" s="101" t="s">
        <v>483</v>
      </c>
      <c r="C290" s="33">
        <v>1</v>
      </c>
    </row>
    <row r="291" spans="1:3" ht="75" x14ac:dyDescent="0.25">
      <c r="A291" s="87">
        <v>21</v>
      </c>
      <c r="B291" s="34" t="s">
        <v>484</v>
      </c>
      <c r="C291" s="33">
        <v>1</v>
      </c>
    </row>
    <row r="292" spans="1:3" x14ac:dyDescent="0.25">
      <c r="A292" s="87">
        <v>22</v>
      </c>
      <c r="B292" s="101" t="s">
        <v>485</v>
      </c>
      <c r="C292" s="33">
        <v>1</v>
      </c>
    </row>
    <row r="293" spans="1:3" x14ac:dyDescent="0.25">
      <c r="A293" s="87">
        <v>23</v>
      </c>
      <c r="B293" s="101" t="s">
        <v>486</v>
      </c>
      <c r="C293" s="33">
        <v>1</v>
      </c>
    </row>
    <row r="294" spans="1:3" x14ac:dyDescent="0.25">
      <c r="A294" s="87">
        <v>24</v>
      </c>
      <c r="B294" s="101" t="s">
        <v>487</v>
      </c>
      <c r="C294" s="33">
        <v>1</v>
      </c>
    </row>
    <row r="295" spans="1:3" x14ac:dyDescent="0.25">
      <c r="A295" s="87">
        <v>25</v>
      </c>
      <c r="B295" s="101" t="s">
        <v>488</v>
      </c>
      <c r="C295" s="33">
        <v>1</v>
      </c>
    </row>
    <row r="296" spans="1:3" x14ac:dyDescent="0.25">
      <c r="A296" s="87">
        <v>26</v>
      </c>
      <c r="B296" s="101" t="s">
        <v>489</v>
      </c>
      <c r="C296" s="33">
        <v>1</v>
      </c>
    </row>
    <row r="297" spans="1:3" x14ac:dyDescent="0.25">
      <c r="A297" s="87">
        <v>27</v>
      </c>
      <c r="B297" s="101" t="s">
        <v>490</v>
      </c>
      <c r="C297" s="33">
        <v>1</v>
      </c>
    </row>
    <row r="298" spans="1:3" x14ac:dyDescent="0.25">
      <c r="A298" s="87">
        <v>28</v>
      </c>
      <c r="B298" s="101" t="s">
        <v>491</v>
      </c>
      <c r="C298" s="33">
        <v>1</v>
      </c>
    </row>
    <row r="299" spans="1:3" x14ac:dyDescent="0.25">
      <c r="A299" s="87">
        <v>29</v>
      </c>
      <c r="B299" s="101" t="s">
        <v>492</v>
      </c>
      <c r="C299" s="33">
        <v>1</v>
      </c>
    </row>
    <row r="300" spans="1:3" x14ac:dyDescent="0.25">
      <c r="A300" s="87">
        <v>30</v>
      </c>
      <c r="B300" s="101" t="s">
        <v>493</v>
      </c>
      <c r="C300" s="33">
        <v>1</v>
      </c>
    </row>
    <row r="301" spans="1:3" x14ac:dyDescent="0.25">
      <c r="A301" s="87">
        <v>31</v>
      </c>
      <c r="B301" s="101" t="s">
        <v>494</v>
      </c>
      <c r="C301" s="33">
        <v>1</v>
      </c>
    </row>
    <row r="302" spans="1:3" x14ac:dyDescent="0.25">
      <c r="A302" s="87">
        <v>32</v>
      </c>
      <c r="B302" s="101" t="s">
        <v>495</v>
      </c>
      <c r="C302" s="33">
        <v>0</v>
      </c>
    </row>
    <row r="303" spans="1:3" x14ac:dyDescent="0.25">
      <c r="A303" s="87">
        <v>33</v>
      </c>
      <c r="B303" s="101" t="s">
        <v>496</v>
      </c>
      <c r="C303" s="33">
        <v>1</v>
      </c>
    </row>
    <row r="304" spans="1:3" x14ac:dyDescent="0.25">
      <c r="A304" s="87">
        <v>34</v>
      </c>
      <c r="B304" s="101" t="s">
        <v>497</v>
      </c>
      <c r="C304" s="33">
        <v>1</v>
      </c>
    </row>
    <row r="305" spans="1:3" x14ac:dyDescent="0.25">
      <c r="A305" s="87">
        <v>35</v>
      </c>
      <c r="B305" s="101" t="s">
        <v>498</v>
      </c>
      <c r="C305" s="33">
        <v>1</v>
      </c>
    </row>
    <row r="306" spans="1:3" x14ac:dyDescent="0.25">
      <c r="A306" s="87">
        <v>36</v>
      </c>
      <c r="B306" s="101" t="s">
        <v>499</v>
      </c>
      <c r="C306" s="33">
        <v>1</v>
      </c>
    </row>
    <row r="307" spans="1:3" x14ac:dyDescent="0.25">
      <c r="A307" s="87">
        <v>37</v>
      </c>
      <c r="B307" s="101" t="s">
        <v>500</v>
      </c>
      <c r="C307" s="33">
        <v>1</v>
      </c>
    </row>
    <row r="308" spans="1:3" x14ac:dyDescent="0.25">
      <c r="A308" s="87">
        <v>38</v>
      </c>
      <c r="B308" s="101" t="s">
        <v>501</v>
      </c>
      <c r="C308" s="33">
        <v>1</v>
      </c>
    </row>
    <row r="309" spans="1:3" x14ac:dyDescent="0.25">
      <c r="A309" s="87">
        <v>39</v>
      </c>
      <c r="B309" s="101" t="s">
        <v>502</v>
      </c>
      <c r="C309" s="33">
        <v>1</v>
      </c>
    </row>
  </sheetData>
  <customSheetViews>
    <customSheetView guid="{80481EC6-24A9-4E4D-8486-A27DAFB3E50C}" state="hidden" topLeftCell="A13">
      <selection activeCell="D38" sqref="D38"/>
      <pageMargins left="0.7" right="0.7" top="0.78740157499999996" bottom="0.78740157499999996" header="0.3" footer="0.3"/>
    </customSheetView>
  </customSheetViews>
  <mergeCells count="1">
    <mergeCell ref="A76:C76"/>
  </mergeCells>
  <phoneticPr fontId="28" type="noConversion"/>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Žádost - žadatel a spolužadatel</vt:lpstr>
      <vt:lpstr>obory_podnikatele_netisknout</vt:lpstr>
      <vt:lpstr>pomocny sesit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Špaňhelová Lucie</dc:creator>
  <cp:lastModifiedBy>Kavinová Daniela</cp:lastModifiedBy>
  <cp:lastPrinted>2024-12-11T09:53:37Z</cp:lastPrinted>
  <dcterms:created xsi:type="dcterms:W3CDTF">2022-02-23T11:19:30Z</dcterms:created>
  <dcterms:modified xsi:type="dcterms:W3CDTF">2025-04-15T12:32:54Z</dcterms:modified>
</cp:coreProperties>
</file>