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120" tabRatio="937" activeTab="0"/>
  </bookViews>
  <sheets>
    <sheet name="Údaje o povinné osobě" sheetId="1" r:id="rId1"/>
    <sheet name="Údaje o činnosti povinné soby" sheetId="2" r:id="rId2"/>
    <sheet name="Rozvaha-aktiva" sheetId="3" r:id="rId3"/>
    <sheet name="Rozvaha-pasiva" sheetId="4" r:id="rId4"/>
    <sheet name="Výkaz zisku a ztráty" sheetId="5" r:id="rId5"/>
    <sheet name="Pohledávky podle selhání" sheetId="6" r:id="rId6"/>
    <sheet name="Pohledávky podle znehodnocení" sheetId="7" r:id="rId7"/>
    <sheet name="Pohledávky restrukturalizované" sheetId="8" r:id="rId8"/>
    <sheet name="Deriváty-aktiva" sheetId="9" r:id="rId9"/>
    <sheet name="Deriváty-pasiva" sheetId="10" r:id="rId10"/>
    <sheet name="Poměrové ukazatele" sheetId="11" r:id="rId11"/>
    <sheet name="Kapitálová přiměřenost" sheetId="12" r:id="rId12"/>
  </sheets>
  <definedNames/>
  <calcPr fullCalcOnLoad="1"/>
</workbook>
</file>

<file path=xl/sharedStrings.xml><?xml version="1.0" encoding="utf-8"?>
<sst xmlns="http://schemas.openxmlformats.org/spreadsheetml/2006/main" count="1685" uniqueCount="702">
  <si>
    <t>Údaj nekompenzovaný o opravné položky a oprávky (Σ)</t>
  </si>
  <si>
    <t>Opravné položky a oprávky</t>
  </si>
  <si>
    <t>Údaj kompenzovaný o opravné položky a oprávky</t>
  </si>
  <si>
    <t>Koruna česká</t>
  </si>
  <si>
    <t>Všechny cizí měny (bez CZK)</t>
  </si>
  <si>
    <t>Všechny měny (Σ)</t>
  </si>
  <si>
    <t>Rezidenti</t>
  </si>
  <si>
    <t>Nerezidenti</t>
  </si>
  <si>
    <t>Rezidenti a nerezidenti celkem (Σ)</t>
  </si>
  <si>
    <t>            1            </t>
  </si>
  <si>
    <t>            2            </t>
  </si>
  <si>
    <t>            3            </t>
  </si>
  <si>
    <t>            4            </t>
  </si>
  <si>
    <t>            5            </t>
  </si>
  <si>
    <t>            6            </t>
  </si>
  <si>
    <t>            7            </t>
  </si>
  <si>
    <t>            8            </t>
  </si>
  <si>
    <t>            9            </t>
  </si>
  <si>
    <t>            10            </t>
  </si>
  <si>
    <t>            11            </t>
  </si>
  <si>
    <t>            12            </t>
  </si>
  <si>
    <t>            13            </t>
  </si>
  <si>
    <t>            14            </t>
  </si>
  <si>
    <t>Aktiva celkem (Σ)</t>
  </si>
  <si>
    <t> 1 </t>
  </si>
  <si>
    <t>Pokladní hotovost a pohledávky vůči centrálním bankám (Σ)</t>
  </si>
  <si>
    <t> 2 </t>
  </si>
  <si>
    <t>Pokladní hotovost</t>
  </si>
  <si>
    <t> 3 </t>
  </si>
  <si>
    <t>Pohledávky vůči centrálním bankám</t>
  </si>
  <si>
    <t> 4 </t>
  </si>
  <si>
    <t>Finanční aktiva k obchodování (Σ)</t>
  </si>
  <si>
    <t> 5 </t>
  </si>
  <si>
    <t>Deriváty k obchodování s kladnou reálnou hodnotou</t>
  </si>
  <si>
    <t> 6 </t>
  </si>
  <si>
    <t>Kapitálové nástroje k obchodování</t>
  </si>
  <si>
    <t> 7 </t>
  </si>
  <si>
    <t>Dluhové cenné papíry k obchodování</t>
  </si>
  <si>
    <t> 8 </t>
  </si>
  <si>
    <t>Pohledávky k obchodování (Σ)</t>
  </si>
  <si>
    <t> 9 </t>
  </si>
  <si>
    <t>Pohledávky k obchodování vůči úvěrovým institucím</t>
  </si>
  <si>
    <t> 10 </t>
  </si>
  <si>
    <t>Pohledávky k obchodování vůči j. osobám než úvěr. institucím</t>
  </si>
  <si>
    <t> 11 </t>
  </si>
  <si>
    <t>Ostatní pohledávky k obchod. sektorově nečleněné</t>
  </si>
  <si>
    <t> 12 </t>
  </si>
  <si>
    <t>Finanční aktiva v reálné hodnotě vykáz. do zisku nebo ztráty (Σ)</t>
  </si>
  <si>
    <t> 13 </t>
  </si>
  <si>
    <t>Kapitálové nástroje v reálné hodnotě vykázané do Z/Z</t>
  </si>
  <si>
    <t> 14 </t>
  </si>
  <si>
    <t>Dluhové cenné papíry v reálné hodnotě vykázané do Z/Z</t>
  </si>
  <si>
    <t> 15 </t>
  </si>
  <si>
    <t>Pohledávky v reálné hodnotě vykázané do zisku nebo ztráty (Σ)</t>
  </si>
  <si>
    <t> 16 </t>
  </si>
  <si>
    <t>Pohledávky v reálné hodnotě vykázané do Z/Z vůči úvěr. inst.</t>
  </si>
  <si>
    <t> 17 </t>
  </si>
  <si>
    <t>Pohledávky v RH vykázané do Z/Z vůči j.osobám než úvěr.inst.</t>
  </si>
  <si>
    <t> 18 </t>
  </si>
  <si>
    <t>Ostatní pohledávky v RH vykázané do Z/Z sektorově nečleněné</t>
  </si>
  <si>
    <t> 19 </t>
  </si>
  <si>
    <t>Realizovatelná finanční aktiva (Σ)</t>
  </si>
  <si>
    <t> 20 </t>
  </si>
  <si>
    <t>Kapitálové nástroje realizovatelné</t>
  </si>
  <si>
    <t> 21 </t>
  </si>
  <si>
    <t>Dluhové cenné papíry realizovatelné</t>
  </si>
  <si>
    <t> 22 </t>
  </si>
  <si>
    <t>Pohledávky realizovatelné (Σ)</t>
  </si>
  <si>
    <t> 23 </t>
  </si>
  <si>
    <t>Pohledávky realizovatelné vůči úvěrovým institucím</t>
  </si>
  <si>
    <t> 24 </t>
  </si>
  <si>
    <t>Pohledávky realizovatelné vůči j.osobám než úvěr.institucím</t>
  </si>
  <si>
    <t> 25 </t>
  </si>
  <si>
    <t>Ostatní pohledávky realizovatelné sektorově nečleněné</t>
  </si>
  <si>
    <t> 26 </t>
  </si>
  <si>
    <t>Úvěry a jiné pohledávky (Σ)</t>
  </si>
  <si>
    <t> 27 </t>
  </si>
  <si>
    <t>Dluhové cenné papíry neobchodovatelné</t>
  </si>
  <si>
    <t> 28 </t>
  </si>
  <si>
    <t>Pohledávky (Σ)</t>
  </si>
  <si>
    <t> 29 </t>
  </si>
  <si>
    <t>Pohledávky vůči úvěrovým institucím</t>
  </si>
  <si>
    <t> 30 </t>
  </si>
  <si>
    <t>Pohledávky vůči osobám jiným než úvěrovým institucím</t>
  </si>
  <si>
    <t> 31 </t>
  </si>
  <si>
    <t>Ostatní pohledávky sektorově nečleněné</t>
  </si>
  <si>
    <t> 32 </t>
  </si>
  <si>
    <t>Finanční investice držené do splatnosti (Σ)</t>
  </si>
  <si>
    <t> 33 </t>
  </si>
  <si>
    <t>Dluhové cenné papíry držené do splatnosti</t>
  </si>
  <si>
    <t> 34 </t>
  </si>
  <si>
    <t>Pohledávky držené do splatnosti (Σ)</t>
  </si>
  <si>
    <t> 35 </t>
  </si>
  <si>
    <t>Pohledávky držené do splatnosti vůči úvěrovým institucím</t>
  </si>
  <si>
    <t> 36 </t>
  </si>
  <si>
    <t>Pohledávky držené do splatnosti vůči j.osobám než úvěr.inst.</t>
  </si>
  <si>
    <t> 37 </t>
  </si>
  <si>
    <t>Ostatní pohledávky držené do splatnosti sektorově nečleněné</t>
  </si>
  <si>
    <t> 38 </t>
  </si>
  <si>
    <t>Zajišťovací deriváty s kladnou reálnou hodnotou (Σ)</t>
  </si>
  <si>
    <t> 39 </t>
  </si>
  <si>
    <t>Zajišť. deriváty s kladnou RH - zajištění reálné hodnoty</t>
  </si>
  <si>
    <t> 40 </t>
  </si>
  <si>
    <t>Zajišť. deriváty s kladnou RH - zajištění peněžních toků</t>
  </si>
  <si>
    <t> 41 </t>
  </si>
  <si>
    <t>Zajišť.deriváty s kl.RH- zaj.čistých investic do zahr.jedn.</t>
  </si>
  <si>
    <t> 42 </t>
  </si>
  <si>
    <t>Zajišť.deriváty s kladnou RH-zajištění úrok.rizika - RH</t>
  </si>
  <si>
    <t> 43 </t>
  </si>
  <si>
    <t>Zajišť.deriváty s kladnou RH- zajištění úrok.rizika-pen.toky</t>
  </si>
  <si>
    <t> 44 </t>
  </si>
  <si>
    <t>Kladné změny reálné hodnoty portfolia zajišťovaných nástrojů</t>
  </si>
  <si>
    <t> 45 </t>
  </si>
  <si>
    <t>Hmotný majetek (Σ)</t>
  </si>
  <si>
    <t> 46 </t>
  </si>
  <si>
    <t>Pozemky, budovy a zařízení</t>
  </si>
  <si>
    <t> 47 </t>
  </si>
  <si>
    <t>Investice do nemovitostí</t>
  </si>
  <si>
    <t> 48 </t>
  </si>
  <si>
    <t>Nehmotný majetek (Σ)</t>
  </si>
  <si>
    <t> 49 </t>
  </si>
  <si>
    <t>Goodwill</t>
  </si>
  <si>
    <t> 50 </t>
  </si>
  <si>
    <t>Ostatní nehmotný majetek</t>
  </si>
  <si>
    <t> 51 </t>
  </si>
  <si>
    <t>Účasti v přidružených a ovládaných osobách a ve spol.podn.</t>
  </si>
  <si>
    <t> 52 </t>
  </si>
  <si>
    <t>Daňové pohledávky (Σ)</t>
  </si>
  <si>
    <t> 53 </t>
  </si>
  <si>
    <t>Pohledávky ze splatné daně</t>
  </si>
  <si>
    <t> 54 </t>
  </si>
  <si>
    <t>Pohledávky z odložené daně</t>
  </si>
  <si>
    <t> 55 </t>
  </si>
  <si>
    <t>Ostatní aktiva</t>
  </si>
  <si>
    <t> 56 </t>
  </si>
  <si>
    <t>Neoběžná aktiva a vyřazované skupiny určené k prodeji</t>
  </si>
  <si>
    <t> 57 </t>
  </si>
  <si>
    <t>Závazky a vlastní kapitál celkem (Σ)</t>
  </si>
  <si>
    <t>Závazky celkem (Σ)</t>
  </si>
  <si>
    <t>Vklady, úvěry a ostatní finanční závazky vůči centr.bankám</t>
  </si>
  <si>
    <t>Finanční závazky k obchodování (Σ)</t>
  </si>
  <si>
    <t>Deriváty k obchodování se zápornou reálnou hodnotou</t>
  </si>
  <si>
    <t>Závazky z krátkých prodejů</t>
  </si>
  <si>
    <t>Vklady, úvěry a ostatní finanční závazky k obchodování (Σ)</t>
  </si>
  <si>
    <t>Vklady, úvěry a ostatní fin.závazky k obch. vůči úvěr.inst.</t>
  </si>
  <si>
    <t>Vklady, úvěry a ost.fin.závaz.k obch.vůči j.os.než úvěr.inst</t>
  </si>
  <si>
    <t>Ostatní finanční závazky k obchodování sektorově nečleněné</t>
  </si>
  <si>
    <t>Emitované dluhové CP určené k odkupu v krátkém období</t>
  </si>
  <si>
    <t>Finanční závazky v reálné hodnotě vykázané do zisku/ztráty (Σ)</t>
  </si>
  <si>
    <t>Vklady,úvěry a ostatní finanční závazky v RH vykázané do Z/Z (Σ)</t>
  </si>
  <si>
    <t>Vklady,úvěry a ost.fin.závaz.v RH vyk.do Z/Z vůči úvěr.inst.</t>
  </si>
  <si>
    <t>Vklady a ost.fin.záv.v RH vyk.do Z/Z vůči j.os.než úvěr.inst</t>
  </si>
  <si>
    <t>Ostatní fin.závazky v RH hodnotě vykáz.do Z/Z sektor.nečlen.</t>
  </si>
  <si>
    <t>Emitované dluhové CP v RH vykázané do zisku nebo ztráty</t>
  </si>
  <si>
    <t>Podřízené závazky v RH vykázané do zisku nebo ztráty</t>
  </si>
  <si>
    <t>Finanční závazky v naběhlé hodnotě (Σ)</t>
  </si>
  <si>
    <t>Vklady, úvěry a ostatní finanční závazky v naběhlé hodnotě (Σ)</t>
  </si>
  <si>
    <t>Vklady a ost.fin.závazky v naběhlé hodnotě vůči úvěr.inst.</t>
  </si>
  <si>
    <t>Vklady a ost.fin.záv.v naběhlé hodn.vůči j.os.než úvěr.inst.</t>
  </si>
  <si>
    <t>Ostatní finanční závazky v naběhlé hodnotě sektor.nečleněné</t>
  </si>
  <si>
    <t>Emitované dluhové cenné papíry v naběhlé hodnotě</t>
  </si>
  <si>
    <t>Podřízené závazky v naběhlé hodnotě</t>
  </si>
  <si>
    <t>Finanční závazky spojené s převáděnými aktivy</t>
  </si>
  <si>
    <t>Zajišťovací deriváty se zápornou reálnou hodnotou (Σ)</t>
  </si>
  <si>
    <t>Zajišť. deriváty se zápornou RH - zajištění reálné hodnoty</t>
  </si>
  <si>
    <t>Zajišť. deriváty se zápornou RH - zajištění peněžních toků</t>
  </si>
  <si>
    <t>Zajišť.deriváty s záp.RH- zaj.čistých investic do zahr.jedn.</t>
  </si>
  <si>
    <t>Zajišť.deriváty se zápornou RH-zajištění úrok.rizika - RH</t>
  </si>
  <si>
    <t>Zajišť.deriváty s záp.RH-zajištění úrok.rizika-peněžní toky</t>
  </si>
  <si>
    <t>Záporné změny reál. hodnoty portfolia zajišťovaných nástrojů</t>
  </si>
  <si>
    <t>Rezervy (Σ)</t>
  </si>
  <si>
    <t>Rezervy na restrukturalizace</t>
  </si>
  <si>
    <t>Rezervy na daně a soudní spory</t>
  </si>
  <si>
    <t>Rezervy na důchody a podobné závazky</t>
  </si>
  <si>
    <t>Rezervy na podrozvahové položky</t>
  </si>
  <si>
    <t>Rezervy na nevýhodné smlouvy</t>
  </si>
  <si>
    <t>Ostatní rezervy</t>
  </si>
  <si>
    <t>Daňové závazky (Σ)</t>
  </si>
  <si>
    <t>Závazky ze splatné daně</t>
  </si>
  <si>
    <t>Závazky z odložené daně</t>
  </si>
  <si>
    <t>Ostatní závazky</t>
  </si>
  <si>
    <t>Základní kapitál družstevní záložny splatný na požádání</t>
  </si>
  <si>
    <t>Závazky spojené s vyřazovanými skupinami určenými k prodeji</t>
  </si>
  <si>
    <t>Vlastní kapitál celkem (Σ)</t>
  </si>
  <si>
    <t>Základní kapitál (Σ)</t>
  </si>
  <si>
    <t>Splacený základní kapitál</t>
  </si>
  <si>
    <t>Nesplacený základní kapitál</t>
  </si>
  <si>
    <t>Emisní ážio</t>
  </si>
  <si>
    <t>Další vlastní kapitál (Σ)</t>
  </si>
  <si>
    <t>Kapitálová složka finančních nástrojů</t>
  </si>
  <si>
    <t>Ostatní kapitálové nástroje</t>
  </si>
  <si>
    <t>Fondy z přecenění a ostatní oceňovací rozdíly (Σ)</t>
  </si>
  <si>
    <t>Oceňovací rozdíly z hmotného majetku</t>
  </si>
  <si>
    <t>Oceňovací rozdíly z nehmotného majetku</t>
  </si>
  <si>
    <t>Zajištění čistých investic do zahraničních jednotek</t>
  </si>
  <si>
    <t> 58 </t>
  </si>
  <si>
    <t>Zajištění peněžních toků</t>
  </si>
  <si>
    <t> 59 </t>
  </si>
  <si>
    <t>Oceňovací rozdíly z realizovatelných finančních aktiv</t>
  </si>
  <si>
    <t> 60 </t>
  </si>
  <si>
    <t>Oceň.rozdíly z neoběž.aktiv a ukončov.čin.určených k prodeji</t>
  </si>
  <si>
    <t> 61 </t>
  </si>
  <si>
    <t>Ostatní oceňovací rozdíly</t>
  </si>
  <si>
    <t> 62 </t>
  </si>
  <si>
    <t>Rezervní fondy</t>
  </si>
  <si>
    <t> 63 </t>
  </si>
  <si>
    <t>Nerozdělený zisk (neuhrazená ztráta) z předchozích období</t>
  </si>
  <si>
    <t> 64 </t>
  </si>
  <si>
    <t>Vlastní akcie</t>
  </si>
  <si>
    <t> 65 </t>
  </si>
  <si>
    <t>Zisk (ztráta) za běžné účetní období</t>
  </si>
  <si>
    <t> 66 </t>
  </si>
  <si>
    <t>Zisk z finanční a provozní činnosti</t>
  </si>
  <si>
    <t>Úrokové výnosy (Σ)</t>
  </si>
  <si>
    <t>Úroky z pohledávek vůči centrálním bankám</t>
  </si>
  <si>
    <t>Úroky z finančních aktiv k obchodování</t>
  </si>
  <si>
    <t>Úroky z finančních aktiv v reálné hodnotě vykázaných do Z/Z</t>
  </si>
  <si>
    <t>Úroky z realizovatelných finančních aktiv</t>
  </si>
  <si>
    <t>Úroky z úvěrů a jiných pohledávek</t>
  </si>
  <si>
    <t>Úroky z finančních investic držených do splatnosti</t>
  </si>
  <si>
    <t>Zisk ze zajišťovacích úrokových derivátů</t>
  </si>
  <si>
    <t>Úroky z ostatních aktiv</t>
  </si>
  <si>
    <t>Úrokové náklady (Σ)</t>
  </si>
  <si>
    <t>Úroky na vklady, úvěry a ost.fin.závazky vůči centr.bankám</t>
  </si>
  <si>
    <t>Úroky na finanční závazky k obchodování</t>
  </si>
  <si>
    <t>Úroky na finanční závazky v reálné hodnotě vykázané do Z/Z</t>
  </si>
  <si>
    <t>Úroky na finanční závazky v naběhlé hodnotě</t>
  </si>
  <si>
    <t>Ztráta ze zajišťovacích úrokových derivátů</t>
  </si>
  <si>
    <t>Úroky na ostatní závazky</t>
  </si>
  <si>
    <t>Náklady na základní kapitál splatný na požádání</t>
  </si>
  <si>
    <t>Výnosy z dividend (Σ)</t>
  </si>
  <si>
    <t>Výnosy z dividend z finančních aktiv k obchodování</t>
  </si>
  <si>
    <t>Výnosy z dividend z finan.aktiv v RH vykázaných do Z/Z</t>
  </si>
  <si>
    <t>Výnosy z dividend z realizovatelných finančních aktiv</t>
  </si>
  <si>
    <t>Výnosy z dividend od přidružených a ovládaných osob</t>
  </si>
  <si>
    <t>Výnosy z poplatků a provizí (Σ)</t>
  </si>
  <si>
    <t>Poplatky a provize z operací s finan.nástroji pro zákazníky (Σ)</t>
  </si>
  <si>
    <t>Poplatky a provize z obstarání emisí</t>
  </si>
  <si>
    <t>Poplatky a provize z obstarání finančních nástrojů</t>
  </si>
  <si>
    <t>Poplatky a provize za poradenskou činnost</t>
  </si>
  <si>
    <t>Poplatky a provize z clearingu a vypořádání</t>
  </si>
  <si>
    <t>Poplatky a provize za obhospodařování hodnot</t>
  </si>
  <si>
    <t>Poplatky a provize za správu, úschovu a uložení hodnot</t>
  </si>
  <si>
    <t>Poplatky a provize z příslibů a záruk</t>
  </si>
  <si>
    <t>Poplatky a provize z platebního styku</t>
  </si>
  <si>
    <t>Poplatky a provize ze strukturovaného financování</t>
  </si>
  <si>
    <t>Poplatky a provize ze sekuritizace</t>
  </si>
  <si>
    <t>Poplatky a provize z ostatních služeb</t>
  </si>
  <si>
    <t>Náklady na poplatky a provize (Σ)</t>
  </si>
  <si>
    <t>Poplatky a provize na operace s finančními nástroji</t>
  </si>
  <si>
    <t>Poplatky a provize na obhospodařování hodnot</t>
  </si>
  <si>
    <t>Poplatky a provize na správu, úschovu a uložení hodnot</t>
  </si>
  <si>
    <t>Poplatky a provize na clearing a vypořádání</t>
  </si>
  <si>
    <t>Poplatky a provize na sekuritizaci</t>
  </si>
  <si>
    <t>Poplatky a provize na ostatní služby</t>
  </si>
  <si>
    <t>Realizované Z/Z z finan.aktiv a závazků nevykáz. v RH do Z/Z (Σ)</t>
  </si>
  <si>
    <t>Zisk (ztráta) z realizovatelných finančních aktiv</t>
  </si>
  <si>
    <t>Zisk (ztráta) z úvěrů a jiných pohledávek</t>
  </si>
  <si>
    <t>Zisk (ztráta) z finančních investic držených do splatnosti</t>
  </si>
  <si>
    <t>Zisk (ztráta) z finančních závazků v naběhlé hodnotě</t>
  </si>
  <si>
    <t>Zisk (ztráta) z ostatních závazků</t>
  </si>
  <si>
    <t>Zisk (ztráta) z finančních aktiv a závazků k obchodování (Σ)</t>
  </si>
  <si>
    <t>Zisk (ztráta) z kapitálových nástrojů a akciových derivátů</t>
  </si>
  <si>
    <t>Zisk (ztráta) z úrokových nástrojů (včetně úrok. derivátů)</t>
  </si>
  <si>
    <t>Zisk (ztráta) z měnových nástrojů (včetně měn. derivátů)</t>
  </si>
  <si>
    <t>Zisk (ztráta) z úvěrových nástrojů (včetně úvěr. derivátů)</t>
  </si>
  <si>
    <t>Zisk (ztráta) z komodit a komoditních derivátů</t>
  </si>
  <si>
    <t>Zisk (ztráta) z ostatních nástrojů včetně hybridních</t>
  </si>
  <si>
    <t>Zisk (ztráta) z finan. aktiv a závazků v RH vykázané do Z/Z</t>
  </si>
  <si>
    <t>Zisk (ztráta) ze zajišťovacího účetnictví</t>
  </si>
  <si>
    <t>Kurzové rozdíly</t>
  </si>
  <si>
    <t>Zisk (ztráta) z odúčtování aktiv j. než držených k prodeji</t>
  </si>
  <si>
    <t>Ostatní provozní výnosy</t>
  </si>
  <si>
    <t>Ostatní provozní náklady</t>
  </si>
  <si>
    <t>Správní náklady (Σ)</t>
  </si>
  <si>
    <t>Náklady na zaměstnance (Σ)</t>
  </si>
  <si>
    <t>Mzdy a platy</t>
  </si>
  <si>
    <t>Sociální a zdravotní pojištění</t>
  </si>
  <si>
    <t>Penzijní a podobné výdaje</t>
  </si>
  <si>
    <t> 67 </t>
  </si>
  <si>
    <t>Náklady na dočasné zaměstnance</t>
  </si>
  <si>
    <t> 68 </t>
  </si>
  <si>
    <t>Odměny - vlastní kapitálové nástroje</t>
  </si>
  <si>
    <t> 69 </t>
  </si>
  <si>
    <t>Ostatní náklady na zaměstnance</t>
  </si>
  <si>
    <t> 70 </t>
  </si>
  <si>
    <t>Ostatní správní náklady (Σ)</t>
  </si>
  <si>
    <t> 71 </t>
  </si>
  <si>
    <t>Náklady na reklamu</t>
  </si>
  <si>
    <t> 72 </t>
  </si>
  <si>
    <t>Náklady na poradenství</t>
  </si>
  <si>
    <t> 73 </t>
  </si>
  <si>
    <t>Náklady na informační technologie</t>
  </si>
  <si>
    <t> 74 </t>
  </si>
  <si>
    <t>Náklady na outsourcing</t>
  </si>
  <si>
    <t> 75 </t>
  </si>
  <si>
    <t>Nájemné</t>
  </si>
  <si>
    <t> 76 </t>
  </si>
  <si>
    <t>Jiné správní náklady</t>
  </si>
  <si>
    <t> 77 </t>
  </si>
  <si>
    <t>Odpisy (Σ)</t>
  </si>
  <si>
    <t> 78 </t>
  </si>
  <si>
    <t>Odpisy pozemků, budov a zařízení</t>
  </si>
  <si>
    <t> 79 </t>
  </si>
  <si>
    <t>Odpisy investic do nemovitostí</t>
  </si>
  <si>
    <t> 80 </t>
  </si>
  <si>
    <t>Odpisy nehmotného majetku</t>
  </si>
  <si>
    <t> 81 </t>
  </si>
  <si>
    <t>Tvorba rezerv</t>
  </si>
  <si>
    <t> 82 </t>
  </si>
  <si>
    <t>Ztráty ze znehodnocení (Σ)</t>
  </si>
  <si>
    <t> 83 </t>
  </si>
  <si>
    <t>Ztráty ze znehodnocení finan.aktiv nevykázaných v RH do Z/Z (Σ)</t>
  </si>
  <si>
    <t> 84 </t>
  </si>
  <si>
    <t>Ztráty ze znehodnocení finančních aktiv v pořizovací ceně</t>
  </si>
  <si>
    <t> 85 </t>
  </si>
  <si>
    <t>Ztráty ze znehodnocení realizovatelných finančních aktiv</t>
  </si>
  <si>
    <t> 86 </t>
  </si>
  <si>
    <t>Ztráty ze znehodnocení úvěrů a jiných pohledávek</t>
  </si>
  <si>
    <t> 87 </t>
  </si>
  <si>
    <t>Ztráty ze znehodnocení finan.investic držených do splatnosti</t>
  </si>
  <si>
    <t> 88 </t>
  </si>
  <si>
    <t>Ztráty ze znehodnocení nefinančních aktiv (Σ)</t>
  </si>
  <si>
    <t> 89 </t>
  </si>
  <si>
    <t>Ztráty ze znehodnocení pozemků, budov a zařízení</t>
  </si>
  <si>
    <t> 90 </t>
  </si>
  <si>
    <t>Ztráty ze znehodnocení z investic do nemovitostí</t>
  </si>
  <si>
    <t> 91 </t>
  </si>
  <si>
    <t>Ztráty ze znehodnocení goodwillu</t>
  </si>
  <si>
    <t> 92 </t>
  </si>
  <si>
    <t>Ztráty ze znehodnocení nehmotného majetku</t>
  </si>
  <si>
    <t> 93 </t>
  </si>
  <si>
    <t>Ztráty ze znehodnocení účastí v přidr.a ovlád.os.a sp.podn.</t>
  </si>
  <si>
    <t> 94 </t>
  </si>
  <si>
    <t>Ztráty ze znehodnocení ostatních nefinančních aktiv</t>
  </si>
  <si>
    <t> 95 </t>
  </si>
  <si>
    <t>Negativní goodwill bezprostředně zahrnutý do výkazu Z/Z</t>
  </si>
  <si>
    <t> 96 </t>
  </si>
  <si>
    <t>Podíl na Z/Z přidr. a ovládaných osob a společných podniků</t>
  </si>
  <si>
    <t> 97 </t>
  </si>
  <si>
    <t>Zisk nebo ztráta z neoběžných aktiv a vyřazovaných skupin</t>
  </si>
  <si>
    <t> 98 </t>
  </si>
  <si>
    <t>Zisk nebo ztráta z pokračujících činností před zdaněním</t>
  </si>
  <si>
    <t> 99 </t>
  </si>
  <si>
    <t>Náklady na daň z příjmů</t>
  </si>
  <si>
    <t> 100 </t>
  </si>
  <si>
    <t>Zisk nebo ztráta z pokračujících činnosti po zdanění</t>
  </si>
  <si>
    <t> 101 </t>
  </si>
  <si>
    <t>Zisk nebo ztráta z ukončované činnosti po zdanění</t>
  </si>
  <si>
    <t> 102 </t>
  </si>
  <si>
    <t>Zisk nebo ztráta po zdanění</t>
  </si>
  <si>
    <t> 103 </t>
  </si>
  <si>
    <t>Identifikace vykazujícího subjektu</t>
  </si>
  <si>
    <t>Název vykazujícího subjektu</t>
  </si>
  <si>
    <t>Fio banka, a.s.</t>
  </si>
  <si>
    <t>IČ vykazujícího subjektu</t>
  </si>
  <si>
    <t>Adresa sídla vykazujícího subjektu - ulice, číslo popisné</t>
  </si>
  <si>
    <t>V Celnici 1028/10</t>
  </si>
  <si>
    <t>Adresa sídla vykazujícího subjektu - PSČ</t>
  </si>
  <si>
    <t>Adresa sídla vykazujícího subjektu - obec</t>
  </si>
  <si>
    <t>Praha 1</t>
  </si>
  <si>
    <t>Telefonní číslo ústředny sídla vykazujícího subjektu</t>
  </si>
  <si>
    <t>Faxové číslo ústředny sídla vykazujícího subjektu</t>
  </si>
  <si>
    <t>Adresa elektronické pošty vykazujícího subjektu</t>
  </si>
  <si>
    <t>fio@fio.cz</t>
  </si>
  <si>
    <t>Adresa internetové stránky vykazujícího subjektu</t>
  </si>
  <si>
    <t>www.fio.cz</t>
  </si>
  <si>
    <t>Doručovací adresa vykazujícího subjektu-ulice, číslo popisné</t>
  </si>
  <si>
    <t>Doručovací adresa vykazujícího subjektu - PSČ</t>
  </si>
  <si>
    <t>Doručovací adresa vykazujícího subjektu - obec</t>
  </si>
  <si>
    <t>Doručovací adresa vykazujícího subjektu - stát</t>
  </si>
  <si>
    <t>CZ</t>
  </si>
  <si>
    <t>Základní kapitál vykazujícího subjektu</t>
  </si>
  <si>
    <t>Všechny země (Σ)</t>
  </si>
  <si>
    <t>Česká republika</t>
  </si>
  <si>
    <t>Členské státy EU bez ČR</t>
  </si>
  <si>
    <t>Ostatní státy EHP (bez EU)</t>
  </si>
  <si>
    <t>Ostatní státy bez EHP</t>
  </si>
  <si>
    <t>Základní kapitál státní</t>
  </si>
  <si>
    <t>Základní kapitál soukromý</t>
  </si>
  <si>
    <t>Počet hlasovacích práv vykazujícího subjektu</t>
  </si>
  <si>
    <t>Počet hlasovacích práv (Σ)</t>
  </si>
  <si>
    <t>Počet hlasovacích práv z držených vlastních akcií</t>
  </si>
  <si>
    <t>Uplatnitelná hlasovací práva</t>
  </si>
  <si>
    <t>Stav zaměstnanců vykazujícího subjektu</t>
  </si>
  <si>
    <t>Organizační jednotky vykazujících subjektů včetně centrály (Σ)</t>
  </si>
  <si>
    <t>Centrála vykazujícího subjektu</t>
  </si>
  <si>
    <t>Organizační jednotky bez centrály</t>
  </si>
  <si>
    <t>Evidenční stav zaměstnanců</t>
  </si>
  <si>
    <t>Přepočtený průměrný evidenční stav zaměstnanců</t>
  </si>
  <si>
    <t xml:space="preserve"> Počet organizačních jednotek vykazujícího subjektu</t>
  </si>
  <si>
    <t>Počet organizačních jednotek bez centrály</t>
  </si>
  <si>
    <t>Zastoupení</t>
  </si>
  <si>
    <t xml:space="preserve"> Základní identifikační údaje o pobočce v zahraničí</t>
  </si>
  <si>
    <t>Země (stát)</t>
  </si>
  <si>
    <t>Adresa - ulice,číslo</t>
  </si>
  <si>
    <t>Adresa - PSČ</t>
  </si>
  <si>
    <t>Adresa - obec</t>
  </si>
  <si>
    <t>Telefonní číslo</t>
  </si>
  <si>
    <t>Faxové číslo</t>
  </si>
  <si>
    <t>Adresa elektronické pošty</t>
  </si>
  <si>
    <t>Název pobočky v zahraničí</t>
  </si>
  <si>
    <t>Jméno osoby zodpovědné za řízení pobočky</t>
  </si>
  <si>
    <t>Příjmení osoby zodpovědné za řízení pobočky</t>
  </si>
  <si>
    <t>Titul před jménem osoby zodpovědné za řízení pobočky</t>
  </si>
  <si>
    <t>Titul za jménem osoby zodpovědné za řízení pobočky</t>
  </si>
  <si>
    <t>Členové statutárního orgánu vykazujícího subjektu</t>
  </si>
  <si>
    <t>Datum narození občana</t>
  </si>
  <si>
    <t>Pracovní funkce</t>
  </si>
  <si>
    <t>Titul před jménem</t>
  </si>
  <si>
    <t>Titul za jménem nezkrácený</t>
  </si>
  <si>
    <t>Jméno občana</t>
  </si>
  <si>
    <t>Příjmení člena statutárního orgánu vykazujícího subjektu</t>
  </si>
  <si>
    <t>Datum nástupu nebo posledního zvolení do funkce</t>
  </si>
  <si>
    <t>josef.valter@fio.cz</t>
  </si>
  <si>
    <t>Mgr.</t>
  </si>
  <si>
    <t>Josef</t>
  </si>
  <si>
    <t>Valter</t>
  </si>
  <si>
    <t>david.hybes@fio.cz</t>
  </si>
  <si>
    <t>Ing.</t>
  </si>
  <si>
    <t>David</t>
  </si>
  <si>
    <t>Hybeš</t>
  </si>
  <si>
    <t>jan.sochor@fio.cz</t>
  </si>
  <si>
    <t>Jan</t>
  </si>
  <si>
    <t>Sochor</t>
  </si>
  <si>
    <t>Členové dozorčího orgánu vykazujícího subjektu</t>
  </si>
  <si>
    <t>Příjmení člena dozorčího orgánu vykazujícího subjektu</t>
  </si>
  <si>
    <t>petr.marsa@fio.cz</t>
  </si>
  <si>
    <t>RNDr</t>
  </si>
  <si>
    <t>Petr</t>
  </si>
  <si>
    <t>Marsa</t>
  </si>
  <si>
    <t>kopun@fio.cz</t>
  </si>
  <si>
    <t>Romuald</t>
  </si>
  <si>
    <t>Kopún</t>
  </si>
  <si>
    <t>jan.franek@fio.cz</t>
  </si>
  <si>
    <t>Ján</t>
  </si>
  <si>
    <t>Franek</t>
  </si>
  <si>
    <t>Řídící osoby vykazujícího subjektu</t>
  </si>
  <si>
    <t>Vztah řídící osoby k vykazujícímu subjektu</t>
  </si>
  <si>
    <t>Hlavní pracovní oblasti</t>
  </si>
  <si>
    <t>Příjmení řídící osoby vykazujícího subjektu</t>
  </si>
  <si>
    <t>Datum nástupu do funkce</t>
  </si>
  <si>
    <t>Kontaktní osoby vykazujícího subjektu pro vymezené oblasti</t>
  </si>
  <si>
    <t>Příjmení kontaktní osoby vykaz.subjektu pro vymezenou oblast</t>
  </si>
  <si>
    <t>Představitelé a zaměstnanci banky v jiných práv. osobách</t>
  </si>
  <si>
    <t>Identifikační číslo</t>
  </si>
  <si>
    <t>Název právnické osoby</t>
  </si>
  <si>
    <t>Objekt vykazování podle sektorů ESA95</t>
  </si>
  <si>
    <t>Poskytování pomocných služeb</t>
  </si>
  <si>
    <t>Právní forma</t>
  </si>
  <si>
    <t>Postavení představitele úvěr. instituce v právnické osobě</t>
  </si>
  <si>
    <t>Příjmení představitele banky v jiných právnických osobách</t>
  </si>
  <si>
    <t>Celk.podíl banky na zákl. kap. práv.os.s vazbou na banku v %</t>
  </si>
  <si>
    <t>Čtyřka, spol. s.r.o.</t>
  </si>
  <si>
    <t>N</t>
  </si>
  <si>
    <t>RNDr.</t>
  </si>
  <si>
    <t>0.00</t>
  </si>
  <si>
    <t>ATLANTA SAFE, spol. s r.o. "v likvidaci"</t>
  </si>
  <si>
    <t>FPSROG, spol. s r.o.</t>
  </si>
  <si>
    <t>T.O.R.S. s.r.o.</t>
  </si>
  <si>
    <t>AASRK, a.s.</t>
  </si>
  <si>
    <t>BASRK, a.s.</t>
  </si>
  <si>
    <t>CASRK, a.s</t>
  </si>
  <si>
    <t>DASRK, a.s.</t>
  </si>
  <si>
    <t>EASRK, a.s.</t>
  </si>
  <si>
    <t>VARIEL, a. s.</t>
  </si>
  <si>
    <t>AGRO-VARIEL, spol. s r.o.</t>
  </si>
  <si>
    <t>KPS Metal, a.s.</t>
  </si>
  <si>
    <t>RM-SYSTÉM, česká burza cenných papírů a.s.</t>
  </si>
  <si>
    <t>100.00</t>
  </si>
  <si>
    <t>Finanční skupina Fio, a.s.</t>
  </si>
  <si>
    <t>CFT, a.s.</t>
  </si>
  <si>
    <t>ELLIAD a.s.</t>
  </si>
  <si>
    <t>DZ Kredit a.s.</t>
  </si>
  <si>
    <t>NOBLIGE a.s.</t>
  </si>
  <si>
    <t>Fio holding, a.s.</t>
  </si>
  <si>
    <t>Fio záruční, a.s.</t>
  </si>
  <si>
    <t>Fio Slovakia, a.s.</t>
  </si>
  <si>
    <t>SK</t>
  </si>
  <si>
    <t>Midleton, a.s.</t>
  </si>
  <si>
    <t>Fio o.c.p., a.s.</t>
  </si>
  <si>
    <t>Y</t>
  </si>
  <si>
    <t>Družstevní záložna PSD</t>
  </si>
  <si>
    <t>73.40</t>
  </si>
  <si>
    <t>Fio, družstevní záložna</t>
  </si>
  <si>
    <t>Jakub</t>
  </si>
  <si>
    <t>Schmid</t>
  </si>
  <si>
    <t>93.00</t>
  </si>
  <si>
    <t>Marek</t>
  </si>
  <si>
    <t>Polka</t>
  </si>
  <si>
    <t>Fio leasing, a.s.</t>
  </si>
  <si>
    <t>KOFIMA, s.r.o.</t>
  </si>
  <si>
    <t>FPSROH, spol. s r.o.</t>
  </si>
  <si>
    <t>VVISS, a.s.</t>
  </si>
  <si>
    <t>APMAS, a.s.</t>
  </si>
  <si>
    <t>BPMAS, a.s.</t>
  </si>
  <si>
    <t>CPMAS, a.s.</t>
  </si>
  <si>
    <t>EPMAS, a.s.</t>
  </si>
  <si>
    <t>FPMAS, a.s.</t>
  </si>
  <si>
    <t>BIOOVO s.r.o.</t>
  </si>
  <si>
    <t>BIOAGRO s. r. o.</t>
  </si>
  <si>
    <t>VVISS spol. s r.o.</t>
  </si>
  <si>
    <t>OVOFARM s.r.o.</t>
  </si>
  <si>
    <t>OVOAGRI, s.r.o.</t>
  </si>
  <si>
    <t>UNITED FRUITS, a.s., v likvidaci</t>
  </si>
  <si>
    <t>Fio Holding, a.s.</t>
  </si>
  <si>
    <t>CASRK, a.s.</t>
  </si>
  <si>
    <t>FG servis, spol. s r.o.</t>
  </si>
  <si>
    <t>BaFio a.s.</t>
  </si>
  <si>
    <t>RM-S FINANCE, s.r.o.</t>
  </si>
  <si>
    <t>Fio Consulting, spol. s r.o.</t>
  </si>
  <si>
    <t>Bláha</t>
  </si>
  <si>
    <t>Akcionáři vykazujícího subjektu - právnické osoby</t>
  </si>
  <si>
    <t>Objekt vykazování podle činností CZ_NACE</t>
  </si>
  <si>
    <t>Uplatnování významného vlivu</t>
  </si>
  <si>
    <t>Celková jmen. hodnota akcií vyk.subjektu držených akcionářem</t>
  </si>
  <si>
    <t>Celkový počet hlasovacích práv držených akcionářem</t>
  </si>
  <si>
    <r>
      <t>Součet </t>
    </r>
    <r>
      <rPr>
        <sz val="7.5"/>
        <rFont val="Serif"/>
        <family val="0"/>
      </rPr>
      <t>(</t>
    </r>
    <r>
      <rPr>
        <b/>
        <sz val="7.5"/>
        <rFont val="Serif"/>
        <family val="0"/>
      </rPr>
      <t>Σ</t>
    </r>
    <r>
      <rPr>
        <sz val="7.5"/>
        <rFont val="Serif"/>
        <family val="0"/>
      </rPr>
      <t>)</t>
    </r>
  </si>
  <si>
    <t>Akcionáři vykazujícího subjektu - fyzické osoby</t>
  </si>
  <si>
    <t>Příjmení občana</t>
  </si>
  <si>
    <t>Kvalifikované účasti vykaz.subjektu v jiných práv. osobách</t>
  </si>
  <si>
    <t>Rozsah účasti</t>
  </si>
  <si>
    <t>Zákl.kapitál práv. osoby s kvalifik.účastí vykaz. subjektu</t>
  </si>
  <si>
    <t>Celkový počet hlas.práv práv.osoby s kval.úč.vykaz.subjektu</t>
  </si>
  <si>
    <t>Hodnota přímého podílu vykaz.subjektu na ZK jiné práv.osoby</t>
  </si>
  <si>
    <t>Hodnota nepřímého podílu vykaz.subjektu na ZK jiné práv.os.</t>
  </si>
  <si>
    <t>Počet přímých hlasov. práv vykaz.subjektu v jiné práv.osobě</t>
  </si>
  <si>
    <t>Počet nepřímých hlasov.práv vykaz.subjektu v jiné práv.osobě</t>
  </si>
  <si>
    <t>a) přijímání vkladů od veřejnosti,</t>
  </si>
  <si>
    <t>b) poskytování úvěrů,</t>
  </si>
  <si>
    <t>a) investování do cenných papírů na vlastní účet,</t>
  </si>
  <si>
    <t>b) finanční pronájem (finanční leasing),</t>
  </si>
  <si>
    <t>c) platební styk a zúčtování,</t>
  </si>
  <si>
    <t>d) vydávání a správa platebních prostředků, například platebních karet a cestovních šeků,</t>
  </si>
  <si>
    <t>e) poskytování záruk,</t>
  </si>
  <si>
    <t>f) otvírání akreditivů,</t>
  </si>
  <si>
    <t>g) obstarávání inkasa,</t>
  </si>
  <si>
    <t>h) poskytování investičních služeb v rozsahu hlavních investičních služeb,</t>
  </si>
  <si>
    <t>V rozsahu hlavních investičních služeb</t>
  </si>
  <si>
    <t>- podle § 4 odst. 2 písm. a) zákona č. 256/2004 Sb., o podnikání na kapitálovém trhu, ve znění pozdějších předpisů (dále jen "zákon o podnikání na kapitálovém trhu"), přijímání a předávání pokynů týkajících se investičních nástrojů, a to ve vztahu k investičním nástrojům podle § 3 odst. 1 písm.a), b) a d) až k) zákona o podnikání na kapitálovém trhu,</t>
  </si>
  <si>
    <t>- podle § 4 odst. 2 písm. b) zákona o podnikání na kapitálovém trhu, provádění pokynů týkajících se investičních nástrojů na účet zákazníka, a to ve vztahu k investičním nástrojům podle § 3 odst. 1 písm. a), b) a d) až k) zákona o podnikání na kapitálovém trhu,</t>
  </si>
  <si>
    <t>- podle § 4 odst. 2 písm. c) zákona o podnikání na kapitálovém trhu, obchodování s investičními nástroji na vlastní účet, a to ve vztahu k investičním nástrojům podle</t>
  </si>
  <si>
    <t>§ 3 odst. 1 písm. a), b) a d) až k) zákona o podnikání na kapitálovém trhu,</t>
  </si>
  <si>
    <t>- podle § 4 odst. 2 písm. d) zákona o podnikání na kapitálovém trhu, obhospodařování majetku zákazník, je-li jeho součástí investiční nástroj, na základě volné úvahy v rámci smluvního ujednání, a to ve vztahu k investičním nástrojům podle § 3 odst. 1 písm. a), b) zákona o podnikání na kapitálovém trhu,</t>
  </si>
  <si>
    <t>- podle § 4 odst. 2 písm. e) zákona o podnikání na kapitálovém trhu, investiční poradenství týkající se investičních nástrojů, a to ve vztahu k investičním nástrojům podle § 3 odst. 1 písm. a), b) a d) až k) zákona o podnikání na kapitálovém trhu,</t>
  </si>
  <si>
    <t>- podle § 4 odst. 2 písm. g) zákona o podnikání na kapitálovém trhu, upisování nebo umisťování investičních nástrojů se závazkem jejich upsání, a to ve vztahu k investičním nástrojům podle § 3 odst. 1 písm. a), b) zákona o podnikání na kapitálovém trhu,</t>
  </si>
  <si>
    <t>- podle § 4 odst. 2 písm. h) zákona o podnikání na kapitálovém trhu, umisťování investičních nástrojů bez závazku jejich upsání, a to ve vztahu k investičním nástrojům podle § 3 odst. 1 písm. a), b) zákona o podnikání na kapitálovém trhu,</t>
  </si>
  <si>
    <t>a v rozsahu doplňkových investičních služeb</t>
  </si>
  <si>
    <t>- podle § 4 odst. 3 písm. a) zákona o podnikání na kapitálovém trhu, úschova a správa investičních nástrojů včetně souvisejících služeb, a to ve vztahu k investičním nástrojům podle § 3 odst. 1 písm. a), b) a d) až k) zákona o podnikání na kapitálovém trhu,</t>
  </si>
  <si>
    <t>- podle § 4 odst. 3 písm. b) zákona o podnikání na kapitálovém trhu, poskytování úvěru nebo půjčky zákazníkovi za účelem umožnění obchodu s investičním nástrojem, na němž se poskytovatel úvěru nebo půjčky podílí, a to ve vztahu k investičním nástrojům podle § 3 odst. 1 písm. a), b) zákona o podnikání na kapitálovém trhu,</t>
  </si>
  <si>
    <t>- podle § 4 odst. 3 písm. c) zákona o podnikání na kapitálovém trhu, poradenská činnost týkající se struktury kapitálu, průmyslové strategie a s tím souvisejících otázek, jakož i poskytování porad a služeb týkajících se přeměn společností nebo převodů podniků,</t>
  </si>
  <si>
    <t>- podle § 4 odst. 3 písm. d) zákona o podnikání na kapitálovém trhu, poskytování investičních doporučení a analýz investičních příležitostí nebo podobných obecných doporučení týkajících se obchodování s investičními nástroji, a to ve vztahu k investičním nástrojům podle § 3 odst. 1 písm. a), b) a d) až k) zákona o podnikání na kapitálovém trhu,</t>
  </si>
  <si>
    <t>- podle § 4 odst. 3 písm. e) zákona o podnikání na kapitálovém trhu, provádění devizových operací souvisejících s poskytováním investičních služeb,</t>
  </si>
  <si>
    <t>i) finanční makléřství,</t>
  </si>
  <si>
    <t>k) směnárenská činnost,</t>
  </si>
  <si>
    <t>l) poskytování bankovních informací,</t>
  </si>
  <si>
    <t>m) obchodování na vlastní účet nebo na účet klienta s devizovými hodnotami a se zlatem,</t>
  </si>
  <si>
    <t>n) pronájem bezpečnostních schránek, a</t>
  </si>
  <si>
    <t>o) činnosti, které přímo souvisejí s činnostmi uvedenými v bankovní licenci.</t>
  </si>
  <si>
    <t>Výkon činností uvedených v zákoně o bankách § 1 odst. 1 zákona o bankách pod písmeny:</t>
  </si>
  <si>
    <t>Výkon činností uvedených v zákoně o bankách § 1 odst. 3 zákona o bankách pod písmeny:</t>
  </si>
  <si>
    <t>Kapitálová přiměřenost</t>
  </si>
  <si>
    <t>Opravné položky</t>
  </si>
  <si>
    <t>Údaj kompenzovaný o opravné položky</t>
  </si>
  <si>
    <t>Úvěrové instituce (rezid. a nerezidenti) a mez. rozv. banky</t>
  </si>
  <si>
    <t>Pohledávky celkem (Σ)</t>
  </si>
  <si>
    <t>Pohledávky splatné na požádání</t>
  </si>
  <si>
    <t>Pohledávky splatné do 1 roku vč.</t>
  </si>
  <si>
    <t>Pohledávky splatné nad 1 rok</t>
  </si>
  <si>
    <t>Vládní instituce ( rezid. a nerezid) a ostat. mez. instituce</t>
  </si>
  <si>
    <t>Ostatní klienti/zákazníci ( rezidenti a nerezidenti)</t>
  </si>
  <si>
    <t>Hodnota před znehodnocením</t>
  </si>
  <si>
    <t>Kumulovaná ztráta z ocenění reálnou hodnotou</t>
  </si>
  <si>
    <t>Účetní hodnota (netto)</t>
  </si>
  <si>
    <t>Finanč. aktiva oceňovaná naběhlou hodnotou nebo pořiz. cenou</t>
  </si>
  <si>
    <t>Finanční aktiva oceňovaná reálnou hodnotou</t>
  </si>
  <si>
    <t>Kapitálové nástroje</t>
  </si>
  <si>
    <t>Dluhové cenné papíry</t>
  </si>
  <si>
    <t>Pohledávky bez znehodnocení (Σ)</t>
  </si>
  <si>
    <t>Pohledávky bez znehodnocení za centrálními bankami</t>
  </si>
  <si>
    <t>Pohledávky bez znehodnocení za úvěrovými institucemi</t>
  </si>
  <si>
    <t>Pohledávky bez znehodnocení za vládními institucemi</t>
  </si>
  <si>
    <t>Pohledávky bez znehodnocení za ostatními klienty/zákazníky</t>
  </si>
  <si>
    <t>Ostatní pohledávky bez znehodnocení sektorově nečleněné</t>
  </si>
  <si>
    <t>Pohledávky se znehodnocením (Σ)</t>
  </si>
  <si>
    <t>Pohledávky se znehodnocením za centrálními bankami</t>
  </si>
  <si>
    <t>Pohledávky se znehodnocením za úvěrovými institucemi</t>
  </si>
  <si>
    <t>Pohledávky se znehodnocením za vládními institucemi</t>
  </si>
  <si>
    <t>Pohledávky se znehodnocením za ostatní klienty/zákazníky</t>
  </si>
  <si>
    <t>Ostatní pohledávky se znehodnocením sektorově nečleněné</t>
  </si>
  <si>
    <t>Reálná hodnota</t>
  </si>
  <si>
    <t>Jmenovitá hodnota</t>
  </si>
  <si>
    <t>Deriváty k obchodování (Σ)</t>
  </si>
  <si>
    <t>Úrokové deriváty k obchodování (Σ)</t>
  </si>
  <si>
    <t>Úrokové opce/cap/floor/collar/swaption k obchodování</t>
  </si>
  <si>
    <t>Úrokové swapy (IRS) k obchodování</t>
  </si>
  <si>
    <t>Dohody o forwardové úrokové míře (FRA) k obchodování</t>
  </si>
  <si>
    <t>Úrokové forwardy (jiné než FRA) k obchodování</t>
  </si>
  <si>
    <t>Úrokové futures k obchodování</t>
  </si>
  <si>
    <t>Ostatní úrokové deriváty k obchodování</t>
  </si>
  <si>
    <t>Akciové deriváty k obchodování (Σ)</t>
  </si>
  <si>
    <t>Akciové forwardy k obchodování</t>
  </si>
  <si>
    <t>Akciové futures k obchodování</t>
  </si>
  <si>
    <t>Akciové opce k obchodování</t>
  </si>
  <si>
    <t>Akciové warranty k obchodování</t>
  </si>
  <si>
    <t>Ostatní akciové deriváty k obchodování</t>
  </si>
  <si>
    <t>Měnové deriváty k obchodování (Σ)</t>
  </si>
  <si>
    <t>Měnové forwardy k obchodování</t>
  </si>
  <si>
    <t>Měnové futures k obchodování</t>
  </si>
  <si>
    <t>Křížové měnové swapy k obchodování</t>
  </si>
  <si>
    <t>Měnové opce k obchodování</t>
  </si>
  <si>
    <t>Ostatní měnové deriváty k obchodování</t>
  </si>
  <si>
    <t>Úvěrové deriváty k obchodování (Σ)</t>
  </si>
  <si>
    <t>Swapy úvěrového selhání k obchodování</t>
  </si>
  <si>
    <t>Opce úvěrového rozpětí k obchodování</t>
  </si>
  <si>
    <t>Swapy veškerých výnosů k obchodování</t>
  </si>
  <si>
    <t>Ostatní úvěrové deriváty k obchodování</t>
  </si>
  <si>
    <t>Komoditní deriváty k obchodování</t>
  </si>
  <si>
    <t>Ostatní deriváty k obchodování</t>
  </si>
  <si>
    <t>Deriváty k obchodování - závazky</t>
  </si>
  <si>
    <t>Deriváty k obchodování - aktiva</t>
  </si>
  <si>
    <t>Kapitálové požadavky celkem (Σ)</t>
  </si>
  <si>
    <t>Kap. pož. k úvěrovému riziku celkem (Σ)</t>
  </si>
  <si>
    <t>Kap. pož. k úvěr. riziku při STA celkem (Σ)</t>
  </si>
  <si>
    <t>Kap. pož. k úvěr. riziku při STA k expozicím celkem (Σ)</t>
  </si>
  <si>
    <t>Kap. pož. při STA k expoz. vůči centr. vládám a bankám</t>
  </si>
  <si>
    <t>Kap. pož. při STA k expoz. vůči reg. vládám a míst. orgánům</t>
  </si>
  <si>
    <t>Kap. pož. při STA k expoz. vůči org.veřejného sektoru a ost.</t>
  </si>
  <si>
    <t>Kap. pož. při STA k expoz. vůči mezinárodním rozvoj. bankám</t>
  </si>
  <si>
    <t>Kap. pož. při STA k expoz. vůči mezinárodním organizacím</t>
  </si>
  <si>
    <t>Kap. pož. při STA k expoz. vůči institucím</t>
  </si>
  <si>
    <t>Kap. pož. při STA k podnikovým expoz.</t>
  </si>
  <si>
    <t>Kap. pož. při STA k retailovým expoz.</t>
  </si>
  <si>
    <t>Kap. pož. při STA k expoz. zajištěným nemovitostmi</t>
  </si>
  <si>
    <t>Kap. pož. při STA k expoz. po splatnosti</t>
  </si>
  <si>
    <t>Kap. pož. při STA k regulatorně vysoce rizikovým expoz.</t>
  </si>
  <si>
    <t>Kap. pož. při STA k expoz. v krytých dluhopisech</t>
  </si>
  <si>
    <t>Kap. pož. při STA ke krátkod.expoz.vůči inst. a podn. expoz.</t>
  </si>
  <si>
    <t>Kap. pož. při STA k expoz. vůči fondům kolekt. investování</t>
  </si>
  <si>
    <t>Kap. pož. při STA k ostatním expoz.</t>
  </si>
  <si>
    <t>Kap. pož. k úvěr. riziku při STA v IRB k expozicím celkem (Σ)</t>
  </si>
  <si>
    <t>Kap. pož. při STA v IRB k expoz. vůči centr.vládám a bankám</t>
  </si>
  <si>
    <t>Kap. pož. při STA v IRB k expoz. vůči institucím</t>
  </si>
  <si>
    <t>Kap. pož. při STA v IRB k podnikovým expoz.</t>
  </si>
  <si>
    <t>Kap. pož. při STA v IRB k retailovým expoz.</t>
  </si>
  <si>
    <t>Kap. pož. při STA v IRB k akciovým expoz.</t>
  </si>
  <si>
    <t>Kap. pož. při STA v IRB k ostatním expoz.</t>
  </si>
  <si>
    <t>Kap. pož. k úvěr. riziku při STA k sekuritizovaným expozicím</t>
  </si>
  <si>
    <t>Kap. pož. k úvěr. riziku při IRB celkem (Σ)</t>
  </si>
  <si>
    <t>Kap. pož. k úvěr. riziku při IRB k vybr. expozicím celkem (Σ)</t>
  </si>
  <si>
    <t>Kap. pož. při IRB k expoz. vůči centr. vládám a bankám</t>
  </si>
  <si>
    <t>Kap. pož. při IRB k expoz. vůči institucím</t>
  </si>
  <si>
    <t>Kap. pož. při IRB k podnikovým expoz.</t>
  </si>
  <si>
    <t>Kap. pož. při IRB k retailovým expoz.</t>
  </si>
  <si>
    <t>Kap. pož. k úvěr. riziku při IRB k akciovým expozicím</t>
  </si>
  <si>
    <t>Kap.pož. k úvěr.riziku při IRB k sekuritizovaným expozicím</t>
  </si>
  <si>
    <t>Kap. pož. k úvěr. riziku při IRB k ostatním expozicím</t>
  </si>
  <si>
    <t>Kap. pož. k vypořádacímu riziku</t>
  </si>
  <si>
    <t>Kap.pož. k pozičnímu, měnovému a komoditnímu riziku celkem (Σ)</t>
  </si>
  <si>
    <t>Kap. pož. k trž. riziku při stand. přístupu (STA) celkem (Σ)</t>
  </si>
  <si>
    <t>Kap. pož. při STA k úrokovému riziku</t>
  </si>
  <si>
    <t>Kap. pož. při STA k akciovému riziku</t>
  </si>
  <si>
    <t>Kap. pož. při STA k měnovému riziku</t>
  </si>
  <si>
    <t>Kap. pož. při STA ke komoditnímu riziku</t>
  </si>
  <si>
    <t>Kap. pož. k trž. riziku při přístupu založ. na vl. modelech</t>
  </si>
  <si>
    <t>Kap. pož. k operačnímu riziku celkem (Σ)</t>
  </si>
  <si>
    <t>Kap. pož. k oper. riziku při BIA</t>
  </si>
  <si>
    <t>Kap. pož. k oper. riziku při TSA</t>
  </si>
  <si>
    <t>Kap. pož. k oper. riziku při ASA</t>
  </si>
  <si>
    <t>Kap. pož. k oper. riziku při AMA</t>
  </si>
  <si>
    <t>Kap. pož. k riziku angažovanosti obch. portfolia</t>
  </si>
  <si>
    <t>Kap. pož k ostatním nástrojům obch. portfolia</t>
  </si>
  <si>
    <t>Přechodný kap. pož. - dorovnání k Basel 1</t>
  </si>
  <si>
    <t>Původní kapitál (Tier 1) pro propočet kapit. přiměřenosti</t>
  </si>
  <si>
    <t>Dodatkový kapitál (Tier 2) pro propočet kapit. přiměřenosti</t>
  </si>
  <si>
    <t>Kapitál relev. pro výpočet limitů ang.a limitů kval. účastí</t>
  </si>
  <si>
    <t>Přebyt./nedost. kapitálu před zápočtem přech. kap. pož.</t>
  </si>
  <si>
    <t>Kapit. přiměřenost před zápočtem přech. kap. pož.</t>
  </si>
  <si>
    <t>Přebytek/nedostatek kapitálu</t>
  </si>
  <si>
    <t>Přebytek/nedostatek v krytí oček. ztrát při IRB (Σ)</t>
  </si>
  <si>
    <t>Úpravy ocenění expozic a rezervy k podrozv. položkám při IRB (Σ)</t>
  </si>
  <si>
    <t>Opravné položky k portfoliím expozic při IRB</t>
  </si>
  <si>
    <t>Opravné položky k individuálním expozicím při IRB</t>
  </si>
  <si>
    <t>Ost. úpravy ocenění expozic a rezervy k podrozv. položkám při IRB</t>
  </si>
  <si>
    <t>Očekávané úvěrové ztráty při IRB</t>
  </si>
  <si>
    <t>Celková výše podřízeného dluhu</t>
  </si>
  <si>
    <t>Kapitálová přiměřenost a doplňující informace</t>
  </si>
  <si>
    <t>Přehled kapitálových požadavků</t>
  </si>
  <si>
    <t>Informace o restrukturalizovaných pohledávkách</t>
  </si>
  <si>
    <t>Restrukturalizované pohledávky nebyly evidovány.</t>
  </si>
  <si>
    <t xml:space="preserve"> Výnosy, náklady, zisky a ztráty </t>
  </si>
  <si>
    <t>Závazky a vlastní kapitál v základním členění</t>
  </si>
  <si>
    <t xml:space="preserve"> Aktiva v základním členění</t>
  </si>
  <si>
    <t>Finanční aktiva podle znehodnocení, sektorů a ocenění</t>
  </si>
  <si>
    <t xml:space="preserve">Finanční aktiva podle selhání a sektorů </t>
  </si>
  <si>
    <t>Poměrové ukazatele</t>
  </si>
  <si>
    <t>Rentabilita průměrných aktiv (ROAA)</t>
  </si>
  <si>
    <t>Rentabilita průměrného kapitálu tier 1 (ROAE)</t>
  </si>
  <si>
    <t>Aktiva na jednoho zaměstnance (v tis.Kč)</t>
  </si>
  <si>
    <t>Správní náklady na jednoho zaměstnance (v tis.Kč)</t>
  </si>
  <si>
    <t>Zisk nebo ztráta po zdanění na jednoho zaměstnance (v tis.Kč)</t>
  </si>
  <si>
    <t>Hrubá hodnota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</si>
</sst>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7.5"/>
      <name val="Arial"/>
      <family val="2"/>
    </font>
    <font>
      <b/>
      <sz val="10"/>
      <color indexed="8"/>
      <name val="Arial"/>
      <family val="2"/>
    </font>
    <font>
      <sz val="7.5"/>
      <name val="Serif"/>
      <family val="0"/>
    </font>
    <font>
      <b/>
      <sz val="7.5"/>
      <name val="Serif"/>
      <family val="0"/>
    </font>
    <font>
      <b/>
      <sz val="9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  <xf numFmtId="0" fontId="3" fillId="3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3" fontId="0" fillId="4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3" fillId="2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 wrapText="1"/>
    </xf>
    <xf numFmtId="3" fontId="3" fillId="3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4" fillId="0" borderId="0" xfId="17" applyFont="1" applyFill="1" applyAlignment="1">
      <alignment/>
    </xf>
    <xf numFmtId="0" fontId="0" fillId="0" borderId="0" xfId="17" applyFont="1" applyFill="1" applyAlignment="1">
      <alignment horizontal="left" vertical="top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17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 vertical="top"/>
    </xf>
    <xf numFmtId="14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2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14" fontId="0" fillId="0" borderId="1" xfId="0" applyNumberFormat="1" applyFill="1" applyBorder="1" applyAlignment="1">
      <alignment horizontal="right"/>
    </xf>
    <xf numFmtId="10" fontId="10" fillId="0" borderId="1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showDetWin('/ewi/DcrTra?CONTEXT_FO=1&amp;CONTEXT_CS_IID=111916&amp;CONTEXT_DO_IID=935&amp;CONTEXT_STRUKT=A&amp;CONTEXT_FO=1&amp;CONTEXT_ROW=1&amp;CONTEXT_COL=1&amp;CONTEXT_DTYP=R')" TargetMode="External" /><Relationship Id="rId2" Type="http://schemas.openxmlformats.org/officeDocument/2006/relationships/hyperlink" Target="javascript:showDetWin('/ewi/DcrTra?CONTEXT_FO=1&amp;CONTEXT_CS_IID=111916&amp;CONTEXT_DO_IID=935&amp;CONTEXT_STRUKT=A&amp;CONTEXT_FO=1&amp;CONTEXT_ROW=2&amp;CONTEXT_COL=1&amp;CONTEXT_DTYP=R')" TargetMode="External" /><Relationship Id="rId3" Type="http://schemas.openxmlformats.org/officeDocument/2006/relationships/hyperlink" Target="javascript:showDetWin('/ewi/DcrTra?CONTEXT_FO=1&amp;CONTEXT_CS_IID=111916&amp;CONTEXT_DO_IID=935&amp;CONTEXT_STRUKT=A&amp;CONTEXT_FO=1&amp;CONTEXT_ROW=3&amp;CONTEXT_COL=1&amp;CONTEXT_DTYP=R')" TargetMode="External" /><Relationship Id="rId4" Type="http://schemas.openxmlformats.org/officeDocument/2006/relationships/hyperlink" Target="javascript:showDetWin('/ewi/DcrTra?CONTEXT_FO=1&amp;CONTEXT_CS_IID=111916&amp;CONTEXT_DO_IID=935&amp;CONTEXT_STRUKT=A&amp;CONTEXT_FO=1&amp;CONTEXT_ROW=4&amp;CONTEXT_COL=1&amp;CONTEXT_DTYP=R')" TargetMode="External" /><Relationship Id="rId5" Type="http://schemas.openxmlformats.org/officeDocument/2006/relationships/hyperlink" Target="javascript:showDetWin('/ewi/DcrTra?CONTEXT_FO=1&amp;CONTEXT_CS_IID=111916&amp;CONTEXT_DO_IID=935&amp;CONTEXT_STRUKT=A&amp;CONTEXT_FO=1&amp;CONTEXT_ROW=5&amp;CONTEXT_COL=1&amp;CONTEXT_DTYP=R')" TargetMode="External" /><Relationship Id="rId6" Type="http://schemas.openxmlformats.org/officeDocument/2006/relationships/hyperlink" Target="javascript:showDetWin('/ewi/DcrTra?CONTEXT_FO=1&amp;CONTEXT_CS_IID=111916&amp;CONTEXT_DO_IID=935&amp;CONTEXT_STRUKT=A&amp;CONTEXT_FO=1&amp;CONTEXT_ROW=6&amp;CONTEXT_COL=1&amp;CONTEXT_DTYP=R')" TargetMode="External" /><Relationship Id="rId7" Type="http://schemas.openxmlformats.org/officeDocument/2006/relationships/hyperlink" Target="javascript:showDetWin('/ewi/DcrTra?CONTEXT_FO=1&amp;CONTEXT_CS_IID=111916&amp;CONTEXT_DO_IID=935&amp;CONTEXT_STRUKT=A&amp;CONTEXT_FO=1&amp;CONTEXT_ROW=7&amp;CONTEXT_COL=1&amp;CONTEXT_DTYP=R')" TargetMode="External" /><Relationship Id="rId8" Type="http://schemas.openxmlformats.org/officeDocument/2006/relationships/hyperlink" Target="javascript:showDetWin('/ewi/DcrTra?CONTEXT_FO=1&amp;CONTEXT_CS_IID=111916&amp;CONTEXT_DO_IID=935&amp;CONTEXT_STRUKT=A&amp;CONTEXT_FO=1&amp;CONTEXT_ROW=8&amp;CONTEXT_COL=1&amp;CONTEXT_DTYP=R')" TargetMode="External" /><Relationship Id="rId9" Type="http://schemas.openxmlformats.org/officeDocument/2006/relationships/hyperlink" Target="javascript:showDetWin('/ewi/DcrTra?CONTEXT_FO=1&amp;CONTEXT_CS_IID=111916&amp;CONTEXT_DO_IID=935&amp;CONTEXT_STRUKT=A&amp;CONTEXT_FO=1&amp;CONTEXT_ROW=9&amp;CONTEXT_COL=1&amp;CONTEXT_DTYP=R')" TargetMode="External" /><Relationship Id="rId10" Type="http://schemas.openxmlformats.org/officeDocument/2006/relationships/hyperlink" Target="javascript:showDetWin('/ewi/DcrTra?CONTEXT_FO=1&amp;CONTEXT_CS_IID=111916&amp;CONTEXT_DO_IID=935&amp;CONTEXT_STRUKT=A&amp;CONTEXT_FO=1&amp;CONTEXT_ROW=10&amp;CONTEXT_COL=1&amp;CONTEXT_DTYP=R')" TargetMode="External" /><Relationship Id="rId11" Type="http://schemas.openxmlformats.org/officeDocument/2006/relationships/hyperlink" Target="javascript:showDetWin('/ewi/DcrTra?CONTEXT_FO=1&amp;CONTEXT_CS_IID=111916&amp;CONTEXT_DO_IID=935&amp;CONTEXT_STRUKT=A&amp;CONTEXT_FO=1&amp;CONTEXT_ROW=11&amp;CONTEXT_COL=1&amp;CONTEXT_DTYP=R')" TargetMode="External" /><Relationship Id="rId12" Type="http://schemas.openxmlformats.org/officeDocument/2006/relationships/hyperlink" Target="javascript:showDetWin('/ewi/DcrTra?CONTEXT_FO=1&amp;CONTEXT_CS_IID=111916&amp;CONTEXT_DO_IID=935&amp;CONTEXT_STRUKT=A&amp;CONTEXT_FO=1&amp;CONTEXT_ROW=12&amp;CONTEXT_COL=1&amp;CONTEXT_DTYP=R')" TargetMode="External" /><Relationship Id="rId13" Type="http://schemas.openxmlformats.org/officeDocument/2006/relationships/hyperlink" Target="javascript:showDetWin('/ewi/DcrTra?CONTEXT_FO=1&amp;CONTEXT_CS_IID=111916&amp;CONTEXT_DO_IID=935&amp;CONTEXT_STRUKT=A&amp;CONTEXT_FO=1&amp;CONTEXT_ROW=13&amp;CONTEXT_COL=1&amp;CONTEXT_DTYP=R')" TargetMode="External" /><Relationship Id="rId14" Type="http://schemas.openxmlformats.org/officeDocument/2006/relationships/hyperlink" Target="javascript:showDetWin('/ewi/DcrTra?CONTEXT_FO=1&amp;CONTEXT_CS_IID=117274&amp;CONTEXT_DO_IID=936&amp;CONTEXT_STRUKT=A&amp;CONTEXT_FO=1&amp;CONTEXT_ROW=1&amp;CONTEXT_COL=1&amp;CONTEXT_DTYP=C')" TargetMode="External" /><Relationship Id="rId15" Type="http://schemas.openxmlformats.org/officeDocument/2006/relationships/hyperlink" Target="javascript:showDetWin('/ewi/DcrTra?CONTEXT_FO=1&amp;CONTEXT_CS_IID=117274&amp;CONTEXT_DO_IID=936&amp;CONTEXT_STRUKT=A&amp;CONTEXT_FO=1&amp;CONTEXT_ROW=1&amp;CONTEXT_COL=2&amp;CONTEXT_DTYP=C')" TargetMode="External" /><Relationship Id="rId16" Type="http://schemas.openxmlformats.org/officeDocument/2006/relationships/hyperlink" Target="javascript:showDetWin('/ewi/DcrTra?CONTEXT_FO=1&amp;CONTEXT_CS_IID=117274&amp;CONTEXT_DO_IID=936&amp;CONTEXT_STRUKT=A&amp;CONTEXT_FO=1&amp;CONTEXT_ROW=1&amp;CONTEXT_COL=3&amp;CONTEXT_DTYP=C')" TargetMode="External" /><Relationship Id="rId17" Type="http://schemas.openxmlformats.org/officeDocument/2006/relationships/hyperlink" Target="javascript:showDetWin('/ewi/DcrTra?CONTEXT_FO=1&amp;CONTEXT_CS_IID=117274&amp;CONTEXT_DO_IID=936&amp;CONTEXT_STRUKT=A&amp;CONTEXT_FO=1&amp;CONTEXT_ROW=1&amp;CONTEXT_COL=4&amp;CONTEXT_DTYP=C')" TargetMode="External" /><Relationship Id="rId18" Type="http://schemas.openxmlformats.org/officeDocument/2006/relationships/hyperlink" Target="javascript:showDetWin('/ewi/DcrTra?CONTEXT_FO=1&amp;CONTEXT_CS_IID=117274&amp;CONTEXT_DO_IID=936&amp;CONTEXT_STRUKT=A&amp;CONTEXT_FO=1&amp;CONTEXT_ROW=1&amp;CONTEXT_COL=5&amp;CONTEXT_DTYP=C')" TargetMode="External" /><Relationship Id="rId19" Type="http://schemas.openxmlformats.org/officeDocument/2006/relationships/hyperlink" Target="javascript:showDetWin('/ewi/DcrTra?CONTEXT_FO=1&amp;CONTEXT_CS_IID=117274&amp;CONTEXT_DO_IID=936&amp;CONTEXT_STRUKT=A&amp;CONTEXT_FO=1&amp;CONTEXT_ROW=1&amp;CONTEXT_COL=1&amp;CONTEXT_DTYP=R')" TargetMode="External" /><Relationship Id="rId20" Type="http://schemas.openxmlformats.org/officeDocument/2006/relationships/hyperlink" Target="javascript:showDetWin('/ewi/DcrTra?CONTEXT_FO=1&amp;CONTEXT_CS_IID=117274&amp;CONTEXT_DO_IID=936&amp;CONTEXT_STRUKT=A&amp;CONTEXT_FO=1&amp;CONTEXT_ROW=2&amp;CONTEXT_COL=1&amp;CONTEXT_DTYP=R')" TargetMode="External" /><Relationship Id="rId21" Type="http://schemas.openxmlformats.org/officeDocument/2006/relationships/hyperlink" Target="javascript:showDetWin('/ewi/DcrTra?CONTEXT_FO=1&amp;CONTEXT_CS_IID=117274&amp;CONTEXT_DO_IID=936&amp;CONTEXT_STRUKT=A&amp;CONTEXT_FO=1&amp;CONTEXT_ROW=3&amp;CONTEXT_COL=1&amp;CONTEXT_DTYP=R')" TargetMode="External" /><Relationship Id="rId22" Type="http://schemas.openxmlformats.org/officeDocument/2006/relationships/hyperlink" Target="javascript:showDetWin('/ewi/DoPo?CONTEXT_FO=1&amp;CONTEXT_CS_IID=111937&amp;CONTEXT_DO_IID=937&amp;CONTEXT_STRUKT=A')" TargetMode="External" /><Relationship Id="rId23" Type="http://schemas.openxmlformats.org/officeDocument/2006/relationships/hyperlink" Target="javascript:showDetWin('/ewi/DcrTra?CONTEXT_FO=1&amp;CONTEXT_CS_IID=111937&amp;CONTEXT_DO_IID=937&amp;CONTEXT_STRUKT=A&amp;CONTEXT_FO=1&amp;CONTEXT_ROW=1&amp;CONTEXT_COL=1&amp;CONTEXT_DTYP=R')" TargetMode="External" /><Relationship Id="rId24" Type="http://schemas.openxmlformats.org/officeDocument/2006/relationships/hyperlink" Target="javascript:showDetWin('/ewi/DcrTra?CONTEXT_FO=1&amp;CONTEXT_CS_IID=111937&amp;CONTEXT_DO_IID=937&amp;CONTEXT_STRUKT=A&amp;CONTEXT_FO=1&amp;CONTEXT_ROW=2&amp;CONTEXT_COL=1&amp;CONTEXT_DTYP=R')" TargetMode="External" /><Relationship Id="rId25" Type="http://schemas.openxmlformats.org/officeDocument/2006/relationships/hyperlink" Target="javascript:showDetWin('/ewi/DcrTra?CONTEXT_FO=1&amp;CONTEXT_CS_IID=111937&amp;CONTEXT_DO_IID=937&amp;CONTEXT_STRUKT=A&amp;CONTEXT_FO=1&amp;CONTEXT_ROW=3&amp;CONTEXT_COL=1&amp;CONTEXT_DTYP=R')" TargetMode="External" /><Relationship Id="rId26" Type="http://schemas.openxmlformats.org/officeDocument/2006/relationships/hyperlink" Target="javascript:showDetWin('/ewi/DoPo?CONTEXT_FO=1&amp;CONTEXT_CS_IID=117290&amp;CONTEXT_DO_IID=938&amp;CONTEXT_STRUKT=A')" TargetMode="External" /><Relationship Id="rId27" Type="http://schemas.openxmlformats.org/officeDocument/2006/relationships/hyperlink" Target="javascript:showDetWin('/ewi/DcrTra?CONTEXT_FO=1&amp;CONTEXT_CS_IID=117290&amp;CONTEXT_DO_IID=938&amp;CONTEXT_STRUKT=A&amp;CONTEXT_FO=1&amp;CONTEXT_ROW=1&amp;CONTEXT_COL=1&amp;CONTEXT_DTYP=C')" TargetMode="External" /><Relationship Id="rId28" Type="http://schemas.openxmlformats.org/officeDocument/2006/relationships/hyperlink" Target="javascript:showDetWin('/ewi/DcrTra?CONTEXT_FO=1&amp;CONTEXT_CS_IID=117290&amp;CONTEXT_DO_IID=938&amp;CONTEXT_STRUKT=A&amp;CONTEXT_FO=1&amp;CONTEXT_ROW=1&amp;CONTEXT_COL=2&amp;CONTEXT_DTYP=C')" TargetMode="External" /><Relationship Id="rId29" Type="http://schemas.openxmlformats.org/officeDocument/2006/relationships/hyperlink" Target="javascript:showDetWin('/ewi/DcrTra?CONTEXT_FO=1&amp;CONTEXT_CS_IID=117290&amp;CONTEXT_DO_IID=938&amp;CONTEXT_STRUKT=A&amp;CONTEXT_FO=1&amp;CONTEXT_ROW=1&amp;CONTEXT_COL=4&amp;CONTEXT_DTYP=C')" TargetMode="External" /><Relationship Id="rId30" Type="http://schemas.openxmlformats.org/officeDocument/2006/relationships/hyperlink" Target="javascript:showDetWin('/ewi/DcrTra?CONTEXT_FO=1&amp;CONTEXT_CS_IID=117290&amp;CONTEXT_DO_IID=938&amp;CONTEXT_STRUKT=A&amp;CONTEXT_FO=1&amp;CONTEXT_ROW=1&amp;CONTEXT_COL=6&amp;CONTEXT_DTYP=C')" TargetMode="External" /><Relationship Id="rId31" Type="http://schemas.openxmlformats.org/officeDocument/2006/relationships/hyperlink" Target="javascript:showDetWin('/ewi/DcrTra?CONTEXT_FO=1&amp;CONTEXT_CS_IID=117290&amp;CONTEXT_DO_IID=938&amp;CONTEXT_STRUKT=A&amp;CONTEXT_FO=1&amp;CONTEXT_ROW=1&amp;CONTEXT_COL=8&amp;CONTEXT_DTYP=C')" TargetMode="External" /><Relationship Id="rId32" Type="http://schemas.openxmlformats.org/officeDocument/2006/relationships/hyperlink" Target="javascript:showDetWin('/ewi/DcrTra?CONTEXT_FO=1&amp;CONTEXT_CS_IID=117290&amp;CONTEXT_DO_IID=938&amp;CONTEXT_STRUKT=A&amp;CONTEXT_FO=1&amp;CONTEXT_ROW=2&amp;CONTEXT_COL=1&amp;CONTEXT_DTYP=C')" TargetMode="External" /><Relationship Id="rId33" Type="http://schemas.openxmlformats.org/officeDocument/2006/relationships/hyperlink" Target="javascript:showDetWin('/ewi/DcrTra?CONTEXT_FO=1&amp;CONTEXT_CS_IID=117290&amp;CONTEXT_DO_IID=938&amp;CONTEXT_STRUKT=A&amp;CONTEXT_FO=1&amp;CONTEXT_ROW=2&amp;CONTEXT_COL=2&amp;CONTEXT_DTYP=C')" TargetMode="External" /><Relationship Id="rId34" Type="http://schemas.openxmlformats.org/officeDocument/2006/relationships/hyperlink" Target="javascript:showDetWin('/ewi/DcrTra?CONTEXT_FO=1&amp;CONTEXT_CS_IID=117290&amp;CONTEXT_DO_IID=938&amp;CONTEXT_STRUKT=A&amp;CONTEXT_FO=1&amp;CONTEXT_ROW=2&amp;CONTEXT_COL=3&amp;CONTEXT_DTYP=C')" TargetMode="External" /><Relationship Id="rId35" Type="http://schemas.openxmlformats.org/officeDocument/2006/relationships/hyperlink" Target="javascript:showDetWin('/ewi/DcrTra?CONTEXT_FO=1&amp;CONTEXT_CS_IID=117290&amp;CONTEXT_DO_IID=938&amp;CONTEXT_STRUKT=A&amp;CONTEXT_FO=1&amp;CONTEXT_ROW=2&amp;CONTEXT_COL=4&amp;CONTEXT_DTYP=C')" TargetMode="External" /><Relationship Id="rId36" Type="http://schemas.openxmlformats.org/officeDocument/2006/relationships/hyperlink" Target="javascript:showDetWin('/ewi/DcrTra?CONTEXT_FO=1&amp;CONTEXT_CS_IID=117290&amp;CONTEXT_DO_IID=938&amp;CONTEXT_STRUKT=A&amp;CONTEXT_FO=1&amp;CONTEXT_ROW=2&amp;CONTEXT_COL=5&amp;CONTEXT_DTYP=C')" TargetMode="External" /><Relationship Id="rId37" Type="http://schemas.openxmlformats.org/officeDocument/2006/relationships/hyperlink" Target="javascript:showDetWin('/ewi/DcrTra?CONTEXT_FO=1&amp;CONTEXT_CS_IID=117290&amp;CONTEXT_DO_IID=938&amp;CONTEXT_STRUKT=A&amp;CONTEXT_FO=1&amp;CONTEXT_ROW=2&amp;CONTEXT_COL=6&amp;CONTEXT_DTYP=C')" TargetMode="External" /><Relationship Id="rId38" Type="http://schemas.openxmlformats.org/officeDocument/2006/relationships/hyperlink" Target="javascript:showDetWin('/ewi/DcrTra?CONTEXT_FO=1&amp;CONTEXT_CS_IID=117290&amp;CONTEXT_DO_IID=938&amp;CONTEXT_STRUKT=A&amp;CONTEXT_FO=1&amp;CONTEXT_ROW=2&amp;CONTEXT_COL=7&amp;CONTEXT_DTYP=C')" TargetMode="External" /><Relationship Id="rId39" Type="http://schemas.openxmlformats.org/officeDocument/2006/relationships/hyperlink" Target="javascript:showDetWin('/ewi/DcrTra?CONTEXT_FO=1&amp;CONTEXT_CS_IID=117290&amp;CONTEXT_DO_IID=938&amp;CONTEXT_STRUKT=A&amp;CONTEXT_FO=1&amp;CONTEXT_ROW=2&amp;CONTEXT_COL=8&amp;CONTEXT_DTYP=C')" TargetMode="External" /><Relationship Id="rId40" Type="http://schemas.openxmlformats.org/officeDocument/2006/relationships/hyperlink" Target="javascript:showDetWin('/ewi/DcrTra?CONTEXT_FO=1&amp;CONTEXT_CS_IID=117290&amp;CONTEXT_DO_IID=938&amp;CONTEXT_STRUKT=A&amp;CONTEXT_FO=1&amp;CONTEXT_ROW=2&amp;CONTEXT_COL=9&amp;CONTEXT_DTYP=C')" TargetMode="External" /><Relationship Id="rId41" Type="http://schemas.openxmlformats.org/officeDocument/2006/relationships/hyperlink" Target="javascript:showDetWin('/ewi/DcrTra?CONTEXT_FO=1&amp;CONTEXT_CS_IID=117290&amp;CONTEXT_DO_IID=938&amp;CONTEXT_STRUKT=A&amp;CONTEXT_FO=1&amp;CONTEXT_ROW=1&amp;CONTEXT_COL=1&amp;CONTEXT_DTYP=R')" TargetMode="External" /><Relationship Id="rId42" Type="http://schemas.openxmlformats.org/officeDocument/2006/relationships/hyperlink" Target="javascript:showDetWin('/ewi/DcrTra?CONTEXT_FO=1&amp;CONTEXT_CS_IID=117290&amp;CONTEXT_DO_IID=938&amp;CONTEXT_STRUKT=A&amp;CONTEXT_FO=1&amp;CONTEXT_ROW=2&amp;CONTEXT_COL=1&amp;CONTEXT_DTYP=R')" TargetMode="External" /><Relationship Id="rId43" Type="http://schemas.openxmlformats.org/officeDocument/2006/relationships/hyperlink" Target="javascript:showDetWin('/ewi/DoPo?CONTEXT_FO=1&amp;CONTEXT_CS_IID=117291&amp;CONTEXT_DO_IID=939&amp;CONTEXT_STRUKT=A')" TargetMode="External" /><Relationship Id="rId44" Type="http://schemas.openxmlformats.org/officeDocument/2006/relationships/hyperlink" Target="javascript:showDetWin('/ewi/DcrTra?CONTEXT_FO=1&amp;CONTEXT_CS_IID=117291&amp;CONTEXT_DO_IID=939&amp;CONTEXT_STRUKT=A&amp;CONTEXT_FO=1&amp;CONTEXT_ROW=1&amp;CONTEXT_COL=1&amp;CONTEXT_DTYP=C')" TargetMode="External" /><Relationship Id="rId45" Type="http://schemas.openxmlformats.org/officeDocument/2006/relationships/hyperlink" Target="javascript:showDetWin('/ewi/DcrTra?CONTEXT_FO=1&amp;CONTEXT_CS_IID=117291&amp;CONTEXT_DO_IID=939&amp;CONTEXT_STRUKT=A&amp;CONTEXT_FO=1&amp;CONTEXT_ROW=1&amp;CONTEXT_COL=2&amp;CONTEXT_DTYP=C')" TargetMode="External" /><Relationship Id="rId46" Type="http://schemas.openxmlformats.org/officeDocument/2006/relationships/hyperlink" Target="javascript:showDetWin('/ewi/DcrTra?CONTEXT_FO=1&amp;CONTEXT_CS_IID=117291&amp;CONTEXT_DO_IID=939&amp;CONTEXT_STRUKT=A&amp;CONTEXT_FO=1&amp;CONTEXT_ROW=1&amp;CONTEXT_COL=3&amp;CONTEXT_DTYP=C')" TargetMode="External" /><Relationship Id="rId47" Type="http://schemas.openxmlformats.org/officeDocument/2006/relationships/hyperlink" Target="javascript:showDetWin('/ewi/DcrTra?CONTEXT_FO=1&amp;CONTEXT_CS_IID=117291&amp;CONTEXT_DO_IID=939&amp;CONTEXT_STRUKT=A&amp;CONTEXT_FO=1&amp;CONTEXT_ROW=1&amp;CONTEXT_COL=4&amp;CONTEXT_DTYP=C')" TargetMode="External" /><Relationship Id="rId48" Type="http://schemas.openxmlformats.org/officeDocument/2006/relationships/hyperlink" Target="javascript:showDetWin('/ewi/DcrTra?CONTEXT_FO=1&amp;CONTEXT_CS_IID=117291&amp;CONTEXT_DO_IID=939&amp;CONTEXT_STRUKT=A&amp;CONTEXT_FO=1&amp;CONTEXT_ROW=1&amp;CONTEXT_COL=5&amp;CONTEXT_DTYP=C')" TargetMode="External" /><Relationship Id="rId49" Type="http://schemas.openxmlformats.org/officeDocument/2006/relationships/hyperlink" Target="javascript:showDetWin('/ewi/DcrTra?CONTEXT_FO=1&amp;CONTEXT_CS_IID=117291&amp;CONTEXT_DO_IID=939&amp;CONTEXT_STRUKT=A&amp;CONTEXT_FO=1&amp;CONTEXT_ROW=1&amp;CONTEXT_COL=1&amp;CONTEXT_DTYP=R')" TargetMode="External" /><Relationship Id="rId50" Type="http://schemas.openxmlformats.org/officeDocument/2006/relationships/hyperlink" Target="javascript:showDetWin('/ewi/DcrTra?CONTEXT_FO=1&amp;CONTEXT_CS_IID=117291&amp;CONTEXT_DO_IID=939&amp;CONTEXT_STRUKT=A&amp;CONTEXT_FO=1&amp;CONTEXT_ROW=1&amp;CONTEXT_COL=2&amp;CONTEXT_DTYP=R')" TargetMode="External" /><Relationship Id="rId51" Type="http://schemas.openxmlformats.org/officeDocument/2006/relationships/hyperlink" Target="javascript:showDetWin('/ewi/DcrTra?CONTEXT_FO=1&amp;CONTEXT_CS_IID=117291&amp;CONTEXT_DO_IID=939&amp;CONTEXT_STRUKT=A&amp;CONTEXT_FO=1&amp;CONTEXT_ROW=2&amp;CONTEXT_COL=1&amp;CONTEXT_DTYP=R')" TargetMode="External" /><Relationship Id="rId52" Type="http://schemas.openxmlformats.org/officeDocument/2006/relationships/hyperlink" Target="javascript:showDetWin('/ewi/DoPo?CONTEXT_FO=1&amp;CONTEXT_CS_IID=117489&amp;CONTEXT_DO_IID=6206&amp;CONTEXT_STRUKT=A')" TargetMode="External" /><Relationship Id="rId53" Type="http://schemas.openxmlformats.org/officeDocument/2006/relationships/hyperlink" Target="javascript:showDetWin('/ewi/DcrTra?CONTEXT_FO=1&amp;CONTEXT_CS_IID=117489&amp;CONTEXT_DO_IID=6206&amp;CONTEXT_STRUKT=A&amp;CONTEXT_FO=1&amp;CONTEXT_ROW=1&amp;CONTEXT_COL=1&amp;CONTEXT_DTYP=D')" TargetMode="External" /><Relationship Id="rId54" Type="http://schemas.openxmlformats.org/officeDocument/2006/relationships/hyperlink" Target="javascript:showDetWin('/ewi/DcrTra?CONTEXT_FO=1&amp;CONTEXT_CS_IID=117489&amp;CONTEXT_DO_IID=6206&amp;CONTEXT_STRUKT=A&amp;CONTEXT_FO=1&amp;CONTEXT_ROW=1&amp;CONTEXT_COL=2&amp;CONTEXT_DTYP=D')" TargetMode="External" /><Relationship Id="rId55" Type="http://schemas.openxmlformats.org/officeDocument/2006/relationships/hyperlink" Target="javascript:showDetWin('/ewi/DcrTra?CONTEXT_FO=1&amp;CONTEXT_CS_IID=117489&amp;CONTEXT_DO_IID=6206&amp;CONTEXT_STRUKT=A&amp;CONTEXT_FO=1&amp;CONTEXT_ROW=1&amp;CONTEXT_COL=3&amp;CONTEXT_DTYP=D')" TargetMode="External" /><Relationship Id="rId56" Type="http://schemas.openxmlformats.org/officeDocument/2006/relationships/hyperlink" Target="javascript:showDetWin('/ewi/DcrTra?CONTEXT_FO=1&amp;CONTEXT_CS_IID=117489&amp;CONTEXT_DO_IID=6206&amp;CONTEXT_STRUKT=A&amp;CONTEXT_FO=1&amp;CONTEXT_ROW=1&amp;CONTEXT_COL=4&amp;CONTEXT_DTYP=D')" TargetMode="External" /><Relationship Id="rId57" Type="http://schemas.openxmlformats.org/officeDocument/2006/relationships/hyperlink" Target="javascript:showDetWin('/ewi/DcrTra?CONTEXT_FO=1&amp;CONTEXT_CS_IID=117489&amp;CONTEXT_DO_IID=6206&amp;CONTEXT_STRUKT=A&amp;CONTEXT_FO=1&amp;CONTEXT_ROW=1&amp;CONTEXT_COL=5&amp;CONTEXT_DTYP=D')" TargetMode="External" /><Relationship Id="rId58" Type="http://schemas.openxmlformats.org/officeDocument/2006/relationships/hyperlink" Target="javascript:showDetWin('/ewi/DcrTra?CONTEXT_FO=1&amp;CONTEXT_CS_IID=117489&amp;CONTEXT_DO_IID=6206&amp;CONTEXT_STRUKT=A&amp;CONTEXT_FO=1&amp;CONTEXT_ROW=1&amp;CONTEXT_COL=6&amp;CONTEXT_DTYP=D')" TargetMode="External" /><Relationship Id="rId59" Type="http://schemas.openxmlformats.org/officeDocument/2006/relationships/hyperlink" Target="javascript:showDetWin('/ewi/DcrTra?CONTEXT_FO=1&amp;CONTEXT_CS_IID=117489&amp;CONTEXT_DO_IID=6206&amp;CONTEXT_STRUKT=A&amp;CONTEXT_FO=1&amp;CONTEXT_ROW=1&amp;CONTEXT_COL=7&amp;CONTEXT_DTYP=D')" TargetMode="External" /><Relationship Id="rId60" Type="http://schemas.openxmlformats.org/officeDocument/2006/relationships/hyperlink" Target="javascript:showDetWin('/ewi/DcrTra?CONTEXT_FO=1&amp;CONTEXT_CS_IID=117489&amp;CONTEXT_DO_IID=6206&amp;CONTEXT_STRUKT=A&amp;CONTEXT_FO=1&amp;CONTEXT_ROW=1&amp;CONTEXT_COL=8&amp;CONTEXT_DTYP=C')" TargetMode="External" /><Relationship Id="rId61" Type="http://schemas.openxmlformats.org/officeDocument/2006/relationships/hyperlink" Target="javascript:showDetWin('/ewi/DcrTra?CONTEXT_FO=1&amp;CONTEXT_CS_IID=117489&amp;CONTEXT_DO_IID=6206&amp;CONTEXT_STRUKT=A&amp;CONTEXT_FO=1&amp;CONTEXT_ROW=1&amp;CONTEXT_COL=9&amp;CONTEXT_DTYP=C')" TargetMode="External" /><Relationship Id="rId62" Type="http://schemas.openxmlformats.org/officeDocument/2006/relationships/hyperlink" Target="javascript:showDetWin('/ewi/DcrTra?CONTEXT_FO=1&amp;CONTEXT_CS_IID=117489&amp;CONTEXT_DO_IID=6206&amp;CONTEXT_STRUKT=A&amp;CONTEXT_FO=1&amp;CONTEXT_ROW=1&amp;CONTEXT_COL=10&amp;CONTEXT_DTYP=C')" TargetMode="External" /><Relationship Id="rId63" Type="http://schemas.openxmlformats.org/officeDocument/2006/relationships/hyperlink" Target="javascript:showDetWin('/ewi/DcrTra?CONTEXT_FO=1&amp;CONTEXT_CS_IID=117489&amp;CONTEXT_DO_IID=6206&amp;CONTEXT_STRUKT=A&amp;CONTEXT_FO=1&amp;CONTEXT_ROW=1&amp;CONTEXT_COL=11&amp;CONTEXT_DTYP=C')" TargetMode="External" /><Relationship Id="rId64" Type="http://schemas.openxmlformats.org/officeDocument/2006/relationships/hyperlink" Target="javascript:showDetWin('/ewi/DcrTra?CONTEXT_FO=1&amp;CONTEXT_CS_IID=117489&amp;CONTEXT_DO_IID=6206&amp;CONTEXT_STRUKT=A&amp;CONTEXT_FO=1&amp;CONTEXT_ROW=1&amp;CONTEXT_COL=12&amp;CONTEXT_DTYP=C')" TargetMode="External" /><Relationship Id="rId65" Type="http://schemas.openxmlformats.org/officeDocument/2006/relationships/hyperlink" Target="javascript:showDetWin('/ewi/DoPo?CONTEXT_FO=1&amp;CONTEXT_CS_IID=111940&amp;CONTEXT_DO_IID=940&amp;CONTEXT_STRUKT=A')" TargetMode="External" /><Relationship Id="rId66" Type="http://schemas.openxmlformats.org/officeDocument/2006/relationships/hyperlink" Target="javascript:showDetWin('/ewi/DcrTra?CONTEXT_FO=1&amp;CONTEXT_CS_IID=111940&amp;CONTEXT_DO_IID=940&amp;CONTEXT_STRUKT=A&amp;CONTEXT_FO=1&amp;CONTEXT_ROW=1&amp;CONTEXT_COL=1&amp;CONTEXT_DTYP=D')" TargetMode="External" /><Relationship Id="rId67" Type="http://schemas.openxmlformats.org/officeDocument/2006/relationships/hyperlink" Target="javascript:showDetWin('/ewi/DcrTra?CONTEXT_FO=1&amp;CONTEXT_CS_IID=111940&amp;CONTEXT_DO_IID=940&amp;CONTEXT_STRUKT=A&amp;CONTEXT_FO=1&amp;CONTEXT_ROW=1&amp;CONTEXT_COL=2&amp;CONTEXT_DTYP=D')" TargetMode="External" /><Relationship Id="rId68" Type="http://schemas.openxmlformats.org/officeDocument/2006/relationships/hyperlink" Target="javascript:showDetWin('/ewi/DcrTra?CONTEXT_FO=1&amp;CONTEXT_CS_IID=111940&amp;CONTEXT_DO_IID=940&amp;CONTEXT_STRUKT=A&amp;CONTEXT_FO=1&amp;CONTEXT_ROW=1&amp;CONTEXT_COL=3&amp;CONTEXT_DTYP=D')" TargetMode="External" /><Relationship Id="rId69" Type="http://schemas.openxmlformats.org/officeDocument/2006/relationships/hyperlink" Target="javascript:showDetWin('/ewi/DcrTra?CONTEXT_FO=1&amp;CONTEXT_CS_IID=111940&amp;CONTEXT_DO_IID=940&amp;CONTEXT_STRUKT=A&amp;CONTEXT_FO=1&amp;CONTEXT_ROW=1&amp;CONTEXT_COL=4&amp;CONTEXT_DTYP=D')" TargetMode="External" /><Relationship Id="rId70" Type="http://schemas.openxmlformats.org/officeDocument/2006/relationships/hyperlink" Target="javascript:showDetWin('/ewi/DcrTra?CONTEXT_FO=1&amp;CONTEXT_CS_IID=111940&amp;CONTEXT_DO_IID=940&amp;CONTEXT_STRUKT=A&amp;CONTEXT_FO=1&amp;CONTEXT_ROW=1&amp;CONTEXT_COL=5&amp;CONTEXT_DTYP=D')" TargetMode="External" /><Relationship Id="rId71" Type="http://schemas.openxmlformats.org/officeDocument/2006/relationships/hyperlink" Target="javascript:showDetWin('/ewi/DcrTra?CONTEXT_FO=1&amp;CONTEXT_CS_IID=111940&amp;CONTEXT_DO_IID=940&amp;CONTEXT_STRUKT=A&amp;CONTEXT_FO=1&amp;CONTEXT_ROW=1&amp;CONTEXT_COL=6&amp;CONTEXT_DTYP=D')" TargetMode="External" /><Relationship Id="rId72" Type="http://schemas.openxmlformats.org/officeDocument/2006/relationships/hyperlink" Target="javascript:showDetWin('/ewi/DcrTra?CONTEXT_FO=1&amp;CONTEXT_CS_IID=111940&amp;CONTEXT_DO_IID=940&amp;CONTEXT_STRUKT=A&amp;CONTEXT_FO=1&amp;CONTEXT_ROW=1&amp;CONTEXT_COL=7&amp;CONTEXT_DTYP=D')" TargetMode="External" /><Relationship Id="rId73" Type="http://schemas.openxmlformats.org/officeDocument/2006/relationships/hyperlink" Target="javascript:showDetWin('/ewi/DcrTra?CONTEXT_FO=1&amp;CONTEXT_CS_IID=111940&amp;CONTEXT_DO_IID=940&amp;CONTEXT_STRUKT=A&amp;CONTEXT_FO=1&amp;CONTEXT_ROW=1&amp;CONTEXT_COL=8&amp;CONTEXT_DTYP=D')" TargetMode="External" /><Relationship Id="rId74" Type="http://schemas.openxmlformats.org/officeDocument/2006/relationships/hyperlink" Target="javascript:showDetWin('/ewi/DcrTra?CONTEXT_FO=1&amp;CONTEXT_CS_IID=111940&amp;CONTEXT_DO_IID=940&amp;CONTEXT_STRUKT=A&amp;CONTEXT_FO=1&amp;CONTEXT_ROW=1&amp;CONTEXT_COL=9&amp;CONTEXT_DTYP=C')" TargetMode="External" /><Relationship Id="rId75" Type="http://schemas.openxmlformats.org/officeDocument/2006/relationships/hyperlink" Target="javascript:showDetWin('/ewi/DcrTra?CONTEXT_FO=1&amp;CONTEXT_CS_IID=111940&amp;CONTEXT_DO_IID=940&amp;CONTEXT_STRUKT=A&amp;CONTEXT_FO=1&amp;CONTEXT_ROW=1&amp;CONTEXT_COL=10&amp;CONTEXT_DTYP=C')" TargetMode="External" /><Relationship Id="rId76" Type="http://schemas.openxmlformats.org/officeDocument/2006/relationships/hyperlink" Target="javascript:showDetWin('/ewi/DoPo?CONTEXT_FO=1&amp;CONTEXT_CS_IID=111941&amp;CONTEXT_DO_IID=941&amp;CONTEXT_STRUKT=A')" TargetMode="External" /><Relationship Id="rId77" Type="http://schemas.openxmlformats.org/officeDocument/2006/relationships/hyperlink" Target="javascript:showDetWin('/ewi/DcrTra?CONTEXT_FO=1&amp;CONTEXT_CS_IID=111941&amp;CONTEXT_DO_IID=941&amp;CONTEXT_STRUKT=A&amp;CONTEXT_FO=1&amp;CONTEXT_ROW=1&amp;CONTEXT_COL=1&amp;CONTEXT_DTYP=D')" TargetMode="External" /><Relationship Id="rId78" Type="http://schemas.openxmlformats.org/officeDocument/2006/relationships/hyperlink" Target="javascript:showDetWin('/ewi/DcrTra?CONTEXT_FO=1&amp;CONTEXT_CS_IID=111941&amp;CONTEXT_DO_IID=941&amp;CONTEXT_STRUKT=A&amp;CONTEXT_FO=1&amp;CONTEXT_ROW=1&amp;CONTEXT_COL=2&amp;CONTEXT_DTYP=D')" TargetMode="External" /><Relationship Id="rId79" Type="http://schemas.openxmlformats.org/officeDocument/2006/relationships/hyperlink" Target="javascript:showDetWin('/ewi/DcrTra?CONTEXT_FO=1&amp;CONTEXT_CS_IID=111941&amp;CONTEXT_DO_IID=941&amp;CONTEXT_STRUKT=A&amp;CONTEXT_FO=1&amp;CONTEXT_ROW=1&amp;CONTEXT_COL=3&amp;CONTEXT_DTYP=D')" TargetMode="External" /><Relationship Id="rId80" Type="http://schemas.openxmlformats.org/officeDocument/2006/relationships/hyperlink" Target="javascript:showDetWin('/ewi/DcrTra?CONTEXT_FO=1&amp;CONTEXT_CS_IID=111941&amp;CONTEXT_DO_IID=941&amp;CONTEXT_STRUKT=A&amp;CONTEXT_FO=1&amp;CONTEXT_ROW=1&amp;CONTEXT_COL=4&amp;CONTEXT_DTYP=D')" TargetMode="External" /><Relationship Id="rId81" Type="http://schemas.openxmlformats.org/officeDocument/2006/relationships/hyperlink" Target="javascript:showDetWin('/ewi/DcrTra?CONTEXT_FO=1&amp;CONTEXT_CS_IID=111941&amp;CONTEXT_DO_IID=941&amp;CONTEXT_STRUKT=A&amp;CONTEXT_FO=1&amp;CONTEXT_ROW=1&amp;CONTEXT_COL=5&amp;CONTEXT_DTYP=D')" TargetMode="External" /><Relationship Id="rId82" Type="http://schemas.openxmlformats.org/officeDocument/2006/relationships/hyperlink" Target="javascript:showDetWin('/ewi/DcrTra?CONTEXT_FO=1&amp;CONTEXT_CS_IID=111941&amp;CONTEXT_DO_IID=941&amp;CONTEXT_STRUKT=A&amp;CONTEXT_FO=1&amp;CONTEXT_ROW=1&amp;CONTEXT_COL=6&amp;CONTEXT_DTYP=D')" TargetMode="External" /><Relationship Id="rId83" Type="http://schemas.openxmlformats.org/officeDocument/2006/relationships/hyperlink" Target="javascript:showDetWin('/ewi/DcrTra?CONTEXT_FO=1&amp;CONTEXT_CS_IID=111941&amp;CONTEXT_DO_IID=941&amp;CONTEXT_STRUKT=A&amp;CONTEXT_FO=1&amp;CONTEXT_ROW=1&amp;CONTEXT_COL=7&amp;CONTEXT_DTYP=D')" TargetMode="External" /><Relationship Id="rId84" Type="http://schemas.openxmlformats.org/officeDocument/2006/relationships/hyperlink" Target="javascript:showDetWin('/ewi/DcrTra?CONTEXT_FO=1&amp;CONTEXT_CS_IID=111941&amp;CONTEXT_DO_IID=941&amp;CONTEXT_STRUKT=A&amp;CONTEXT_FO=1&amp;CONTEXT_ROW=1&amp;CONTEXT_COL=8&amp;CONTEXT_DTYP=D')" TargetMode="External" /><Relationship Id="rId85" Type="http://schemas.openxmlformats.org/officeDocument/2006/relationships/hyperlink" Target="javascript:showDetWin('/ewi/DcrTra?CONTEXT_FO=1&amp;CONTEXT_CS_IID=111941&amp;CONTEXT_DO_IID=941&amp;CONTEXT_STRUKT=A&amp;CONTEXT_FO=1&amp;CONTEXT_ROW=1&amp;CONTEXT_COL=9&amp;CONTEXT_DTYP=C')" TargetMode="External" /><Relationship Id="rId86" Type="http://schemas.openxmlformats.org/officeDocument/2006/relationships/hyperlink" Target="javascript:showDetWin('/ewi/DcrTra?CONTEXT_FO=1&amp;CONTEXT_CS_IID=111941&amp;CONTEXT_DO_IID=941&amp;CONTEXT_STRUKT=A&amp;CONTEXT_FO=1&amp;CONTEXT_ROW=1&amp;CONTEXT_COL=10&amp;CONTEXT_DTYP=C')" TargetMode="External" /><Relationship Id="rId87" Type="http://schemas.openxmlformats.org/officeDocument/2006/relationships/hyperlink" Target="javascript:showDetWin('/ewi/DoPo?CONTEXT_FO=1&amp;CONTEXT_CS_IID=117871&amp;CONTEXT_DO_IID=942&amp;CONTEXT_STRUKT=A')" TargetMode="External" /><Relationship Id="rId88" Type="http://schemas.openxmlformats.org/officeDocument/2006/relationships/hyperlink" Target="javascript:showDetWin('/ewi/DcrTra?CONTEXT_FO=1&amp;CONTEXT_CS_IID=117871&amp;CONTEXT_DO_IID=942&amp;CONTEXT_STRUKT=A&amp;CONTEXT_FO=1&amp;CONTEXT_ROW=1&amp;CONTEXT_COL=1&amp;CONTEXT_DTYP=D')" TargetMode="External" /><Relationship Id="rId89" Type="http://schemas.openxmlformats.org/officeDocument/2006/relationships/hyperlink" Target="javascript:showDetWin('/ewi/DcrTra?CONTEXT_FO=1&amp;CONTEXT_CS_IID=117871&amp;CONTEXT_DO_IID=942&amp;CONTEXT_STRUKT=A&amp;CONTEXT_FO=1&amp;CONTEXT_ROW=1&amp;CONTEXT_COL=2&amp;CONTEXT_DTYP=D')" TargetMode="External" /><Relationship Id="rId90" Type="http://schemas.openxmlformats.org/officeDocument/2006/relationships/hyperlink" Target="javascript:showDetWin('/ewi/DcrTra?CONTEXT_FO=1&amp;CONTEXT_CS_IID=117871&amp;CONTEXT_DO_IID=942&amp;CONTEXT_STRUKT=A&amp;CONTEXT_FO=1&amp;CONTEXT_ROW=1&amp;CONTEXT_COL=3&amp;CONTEXT_DTYP=D')" TargetMode="External" /><Relationship Id="rId91" Type="http://schemas.openxmlformats.org/officeDocument/2006/relationships/hyperlink" Target="javascript:showDetWin('/ewi/DcrTra?CONTEXT_FO=1&amp;CONTEXT_CS_IID=117871&amp;CONTEXT_DO_IID=942&amp;CONTEXT_STRUKT=A&amp;CONTEXT_FO=1&amp;CONTEXT_ROW=1&amp;CONTEXT_COL=4&amp;CONTEXT_DTYP=D')" TargetMode="External" /><Relationship Id="rId92" Type="http://schemas.openxmlformats.org/officeDocument/2006/relationships/hyperlink" Target="javascript:showDetWin('/ewi/DcrTra?CONTEXT_FO=1&amp;CONTEXT_CS_IID=117871&amp;CONTEXT_DO_IID=942&amp;CONTEXT_STRUKT=A&amp;CONTEXT_FO=1&amp;CONTEXT_ROW=1&amp;CONTEXT_COL=5&amp;CONTEXT_DTYP=D')" TargetMode="External" /><Relationship Id="rId93" Type="http://schemas.openxmlformats.org/officeDocument/2006/relationships/hyperlink" Target="javascript:showDetWin('/ewi/DcrTra?CONTEXT_FO=1&amp;CONTEXT_CS_IID=117871&amp;CONTEXT_DO_IID=942&amp;CONTEXT_STRUKT=A&amp;CONTEXT_FO=1&amp;CONTEXT_ROW=1&amp;CONTEXT_COL=6&amp;CONTEXT_DTYP=D')" TargetMode="External" /><Relationship Id="rId94" Type="http://schemas.openxmlformats.org/officeDocument/2006/relationships/hyperlink" Target="javascript:showDetWin('/ewi/DcrTra?CONTEXT_FO=1&amp;CONTEXT_CS_IID=117871&amp;CONTEXT_DO_IID=942&amp;CONTEXT_STRUKT=A&amp;CONTEXT_FO=1&amp;CONTEXT_ROW=1&amp;CONTEXT_COL=7&amp;CONTEXT_DTYP=D')" TargetMode="External" /><Relationship Id="rId95" Type="http://schemas.openxmlformats.org/officeDocument/2006/relationships/hyperlink" Target="javascript:showDetWin('/ewi/DcrTra?CONTEXT_FO=1&amp;CONTEXT_CS_IID=117871&amp;CONTEXT_DO_IID=942&amp;CONTEXT_STRUKT=A&amp;CONTEXT_FO=1&amp;CONTEXT_ROW=1&amp;CONTEXT_COL=8&amp;CONTEXT_DTYP=D')" TargetMode="External" /><Relationship Id="rId96" Type="http://schemas.openxmlformats.org/officeDocument/2006/relationships/hyperlink" Target="javascript:showDetWin('/ewi/DcrTra?CONTEXT_FO=1&amp;CONTEXT_CS_IID=117871&amp;CONTEXT_DO_IID=942&amp;CONTEXT_STRUKT=A&amp;CONTEXT_FO=1&amp;CONTEXT_ROW=1&amp;CONTEXT_COL=9&amp;CONTEXT_DTYP=D')" TargetMode="External" /><Relationship Id="rId97" Type="http://schemas.openxmlformats.org/officeDocument/2006/relationships/hyperlink" Target="javascript:showDetWin('/ewi/DcrTra?CONTEXT_FO=1&amp;CONTEXT_CS_IID=117871&amp;CONTEXT_DO_IID=942&amp;CONTEXT_STRUKT=A&amp;CONTEXT_FO=1&amp;CONTEXT_ROW=1&amp;CONTEXT_COL=10&amp;CONTEXT_DTYP=D')" TargetMode="External" /><Relationship Id="rId98" Type="http://schemas.openxmlformats.org/officeDocument/2006/relationships/hyperlink" Target="javascript:showDetWin('/ewi/DcrTra?CONTEXT_FO=1&amp;CONTEXT_CS_IID=117871&amp;CONTEXT_DO_IID=942&amp;CONTEXT_STRUKT=A&amp;CONTEXT_FO=1&amp;CONTEXT_ROW=1&amp;CONTEXT_COL=11&amp;CONTEXT_DTYP=C')" TargetMode="External" /><Relationship Id="rId99" Type="http://schemas.openxmlformats.org/officeDocument/2006/relationships/hyperlink" Target="javascript:showDetWin('/ewi/DcrTra?CONTEXT_FO=1&amp;CONTEXT_CS_IID=117871&amp;CONTEXT_DO_IID=942&amp;CONTEXT_STRUKT=A&amp;CONTEXT_FO=1&amp;CONTEXT_ROW=1&amp;CONTEXT_COL=12&amp;CONTEXT_DTYP=C')" TargetMode="External" /><Relationship Id="rId100" Type="http://schemas.openxmlformats.org/officeDocument/2006/relationships/hyperlink" Target="javascript:showDetWin('/ewi/DoPo?CONTEXT_FO=1&amp;CONTEXT_CS_IID=117625&amp;CONTEXT_DO_IID=943&amp;CONTEXT_STRUKT=A')" TargetMode="External" /><Relationship Id="rId101" Type="http://schemas.openxmlformats.org/officeDocument/2006/relationships/hyperlink" Target="javascript:showDetWin('/ewi/DcrTra?CONTEXT_FO=1&amp;CONTEXT_CS_IID=117625&amp;CONTEXT_DO_IID=943&amp;CONTEXT_STRUKT=A&amp;CONTEXT_FO=1&amp;CONTEXT_ROW=1&amp;CONTEXT_COL=1&amp;CONTEXT_DTYP=D')" TargetMode="External" /><Relationship Id="rId102" Type="http://schemas.openxmlformats.org/officeDocument/2006/relationships/hyperlink" Target="javascript:showDetWin('/ewi/DcrTra?CONTEXT_FO=1&amp;CONTEXT_CS_IID=117625&amp;CONTEXT_DO_IID=943&amp;CONTEXT_STRUKT=A&amp;CONTEXT_FO=1&amp;CONTEXT_ROW=1&amp;CONTEXT_COL=2&amp;CONTEXT_DTYP=D')" TargetMode="External" /><Relationship Id="rId103" Type="http://schemas.openxmlformats.org/officeDocument/2006/relationships/hyperlink" Target="javascript:showDetWin('/ewi/DcrTra?CONTEXT_FO=1&amp;CONTEXT_CS_IID=117625&amp;CONTEXT_DO_IID=943&amp;CONTEXT_STRUKT=A&amp;CONTEXT_FO=1&amp;CONTEXT_ROW=1&amp;CONTEXT_COL=3&amp;CONTEXT_DTYP=D')" TargetMode="External" /><Relationship Id="rId104" Type="http://schemas.openxmlformats.org/officeDocument/2006/relationships/hyperlink" Target="javascript:showDetWin('/ewi/DcrTra?CONTEXT_FO=1&amp;CONTEXT_CS_IID=117625&amp;CONTEXT_DO_IID=943&amp;CONTEXT_STRUKT=A&amp;CONTEXT_FO=1&amp;CONTEXT_ROW=1&amp;CONTEXT_COL=4&amp;CONTEXT_DTYP=D')" TargetMode="External" /><Relationship Id="rId105" Type="http://schemas.openxmlformats.org/officeDocument/2006/relationships/hyperlink" Target="javascript:showDetWin('/ewi/DcrTra?CONTEXT_FO=1&amp;CONTEXT_CS_IID=117625&amp;CONTEXT_DO_IID=943&amp;CONTEXT_STRUKT=A&amp;CONTEXT_FO=1&amp;CONTEXT_ROW=1&amp;CONTEXT_COL=5&amp;CONTEXT_DTYP=D')" TargetMode="External" /><Relationship Id="rId106" Type="http://schemas.openxmlformats.org/officeDocument/2006/relationships/hyperlink" Target="javascript:showDetWin('/ewi/DcrTra?CONTEXT_FO=1&amp;CONTEXT_CS_IID=117625&amp;CONTEXT_DO_IID=943&amp;CONTEXT_STRUKT=A&amp;CONTEXT_FO=1&amp;CONTEXT_ROW=1&amp;CONTEXT_COL=6&amp;CONTEXT_DTYP=D')" TargetMode="External" /><Relationship Id="rId107" Type="http://schemas.openxmlformats.org/officeDocument/2006/relationships/hyperlink" Target="javascript:showDetWin('/ewi/DcrTra?CONTEXT_FO=1&amp;CONTEXT_CS_IID=117625&amp;CONTEXT_DO_IID=943&amp;CONTEXT_STRUKT=A&amp;CONTEXT_FO=1&amp;CONTEXT_ROW=1&amp;CONTEXT_COL=7&amp;CONTEXT_DTYP=D')" TargetMode="External" /><Relationship Id="rId108" Type="http://schemas.openxmlformats.org/officeDocument/2006/relationships/hyperlink" Target="javascript:showDetWin('/ewi/DcrTra?CONTEXT_FO=1&amp;CONTEXT_CS_IID=117625&amp;CONTEXT_DO_IID=943&amp;CONTEXT_STRUKT=A&amp;CONTEXT_FO=1&amp;CONTEXT_ROW=1&amp;CONTEXT_COL=8&amp;CONTEXT_DTYP=D')" TargetMode="External" /><Relationship Id="rId109" Type="http://schemas.openxmlformats.org/officeDocument/2006/relationships/hyperlink" Target="javascript:showDetWin('/ewi/DcrTra?CONTEXT_FO=1&amp;CONTEXT_CS_IID=117625&amp;CONTEXT_DO_IID=943&amp;CONTEXT_STRUKT=A&amp;CONTEXT_FO=1&amp;CONTEXT_ROW=1&amp;CONTEXT_COL=9&amp;CONTEXT_DTYP=D')" TargetMode="External" /><Relationship Id="rId110" Type="http://schemas.openxmlformats.org/officeDocument/2006/relationships/hyperlink" Target="javascript:showDetWin('/ewi/DcrTra?CONTEXT_FO=1&amp;CONTEXT_CS_IID=117625&amp;CONTEXT_DO_IID=943&amp;CONTEXT_STRUKT=A&amp;CONTEXT_FO=1&amp;CONTEXT_ROW=1&amp;CONTEXT_COL=10&amp;CONTEXT_DTYP=C')" TargetMode="External" /><Relationship Id="rId111" Type="http://schemas.openxmlformats.org/officeDocument/2006/relationships/hyperlink" Target="javascript:showDetWin('/ewi/DoPo?CONTEXT_FO=1&amp;CONTEXT_CS_IID=117292&amp;CONTEXT_DO_IID=944&amp;CONTEXT_STRUKT=A')" TargetMode="External" /><Relationship Id="rId112" Type="http://schemas.openxmlformats.org/officeDocument/2006/relationships/hyperlink" Target="javascript:showDetWin('/ewi/DcrTra?CONTEXT_FO=1&amp;CONTEXT_CS_IID=117292&amp;CONTEXT_DO_IID=944&amp;CONTEXT_STRUKT=A&amp;CONTEXT_FO=1&amp;CONTEXT_ROW=1&amp;CONTEXT_COL=1&amp;CONTEXT_DTYP=D')" TargetMode="External" /><Relationship Id="rId113" Type="http://schemas.openxmlformats.org/officeDocument/2006/relationships/hyperlink" Target="javascript:showDetWin('/ewi/DcrTra?CONTEXT_FO=1&amp;CONTEXT_CS_IID=117292&amp;CONTEXT_DO_IID=944&amp;CONTEXT_STRUKT=A&amp;CONTEXT_FO=1&amp;CONTEXT_ROW=1&amp;CONTEXT_COL=2&amp;CONTEXT_DTYP=D')" TargetMode="External" /><Relationship Id="rId114" Type="http://schemas.openxmlformats.org/officeDocument/2006/relationships/hyperlink" Target="javascript:showDetWin('/ewi/DcrTra?CONTEXT_FO=1&amp;CONTEXT_CS_IID=117292&amp;CONTEXT_DO_IID=944&amp;CONTEXT_STRUKT=A&amp;CONTEXT_FO=1&amp;CONTEXT_ROW=1&amp;CONTEXT_COL=3&amp;CONTEXT_DTYP=D')" TargetMode="External" /><Relationship Id="rId115" Type="http://schemas.openxmlformats.org/officeDocument/2006/relationships/hyperlink" Target="javascript:showDetWin('/ewi/DcrTra?CONTEXT_FO=1&amp;CONTEXT_CS_IID=117292&amp;CONTEXT_DO_IID=944&amp;CONTEXT_STRUKT=A&amp;CONTEXT_FO=1&amp;CONTEXT_ROW=1&amp;CONTEXT_COL=4&amp;CONTEXT_DTYP=D')" TargetMode="External" /><Relationship Id="rId116" Type="http://schemas.openxmlformats.org/officeDocument/2006/relationships/hyperlink" Target="javascript:showDetWin('/ewi/DcrTra?CONTEXT_FO=1&amp;CONTEXT_CS_IID=117292&amp;CONTEXT_DO_IID=944&amp;CONTEXT_STRUKT=A&amp;CONTEXT_FO=1&amp;CONTEXT_ROW=1&amp;CONTEXT_COL=5&amp;CONTEXT_DTYP=D')" TargetMode="External" /><Relationship Id="rId117" Type="http://schemas.openxmlformats.org/officeDocument/2006/relationships/hyperlink" Target="javascript:showDetWin('/ewi/DcrTra?CONTEXT_FO=1&amp;CONTEXT_CS_IID=117292&amp;CONTEXT_DO_IID=944&amp;CONTEXT_STRUKT=A&amp;CONTEXT_FO=1&amp;CONTEXT_ROW=1&amp;CONTEXT_COL=6&amp;CONTEXT_DTYP=D')" TargetMode="External" /><Relationship Id="rId118" Type="http://schemas.openxmlformats.org/officeDocument/2006/relationships/hyperlink" Target="javascript:showDetWin('/ewi/DcrTra?CONTEXT_FO=1&amp;CONTEXT_CS_IID=117292&amp;CONTEXT_DO_IID=944&amp;CONTEXT_STRUKT=A&amp;CONTEXT_FO=1&amp;CONTEXT_ROW=1&amp;CONTEXT_COL=7&amp;CONTEXT_DTYP=D')" TargetMode="External" /><Relationship Id="rId119" Type="http://schemas.openxmlformats.org/officeDocument/2006/relationships/hyperlink" Target="javascript:showDetWin('/ewi/DcrTra?CONTEXT_FO=1&amp;CONTEXT_CS_IID=117292&amp;CONTEXT_DO_IID=944&amp;CONTEXT_STRUKT=A&amp;CONTEXT_FO=1&amp;CONTEXT_ROW=1&amp;CONTEXT_COL=8&amp;CONTEXT_DTYP=D')" TargetMode="External" /><Relationship Id="rId120" Type="http://schemas.openxmlformats.org/officeDocument/2006/relationships/hyperlink" Target="javascript:showDetWin('/ewi/DcrTra?CONTEXT_FO=1&amp;CONTEXT_CS_IID=117292&amp;CONTEXT_DO_IID=944&amp;CONTEXT_STRUKT=A&amp;CONTEXT_FO=1&amp;CONTEXT_ROW=1&amp;CONTEXT_COL=9&amp;CONTEXT_DTYP=D')" TargetMode="External" /><Relationship Id="rId121" Type="http://schemas.openxmlformats.org/officeDocument/2006/relationships/hyperlink" Target="javascript:showDetWin('/ewi/DcrTra?CONTEXT_FO=1&amp;CONTEXT_CS_IID=117292&amp;CONTEXT_DO_IID=944&amp;CONTEXT_STRUKT=A&amp;CONTEXT_FO=1&amp;CONTEXT_ROW=1&amp;CONTEXT_COL=10&amp;CONTEXT_DTYP=D')" TargetMode="External" /><Relationship Id="rId122" Type="http://schemas.openxmlformats.org/officeDocument/2006/relationships/hyperlink" Target="javascript:showDetWin('/ewi/DcrTra?CONTEXT_FO=1&amp;CONTEXT_CS_IID=117292&amp;CONTEXT_DO_IID=944&amp;CONTEXT_STRUKT=A&amp;CONTEXT_FO=1&amp;CONTEXT_ROW=1&amp;CONTEXT_COL=11&amp;CONTEXT_DTYP=D')" TargetMode="External" /><Relationship Id="rId123" Type="http://schemas.openxmlformats.org/officeDocument/2006/relationships/hyperlink" Target="javascript:showDetWin('/ewi/DcrTra?CONTEXT_FO=1&amp;CONTEXT_CS_IID=117292&amp;CONTEXT_DO_IID=944&amp;CONTEXT_STRUKT=A&amp;CONTEXT_FO=1&amp;CONTEXT_ROW=1&amp;CONTEXT_COL=12&amp;CONTEXT_DTYP=D')" TargetMode="External" /><Relationship Id="rId124" Type="http://schemas.openxmlformats.org/officeDocument/2006/relationships/hyperlink" Target="javascript:showDetWin('/ewi/DcrTra?CONTEXT_FO=1&amp;CONTEXT_CS_IID=117292&amp;CONTEXT_DO_IID=944&amp;CONTEXT_STRUKT=A&amp;CONTEXT_FO=1&amp;CONTEXT_ROW=1&amp;CONTEXT_COL=13&amp;CONTEXT_DTYP=C')" TargetMode="External" /><Relationship Id="rId125" Type="http://schemas.openxmlformats.org/officeDocument/2006/relationships/hyperlink" Target="javascript:showDetWin('/ewi/DcrTra?CONTEXT_FO=1&amp;CONTEXT_CS_IID=117292&amp;CONTEXT_DO_IID=944&amp;CONTEXT_STRUKT=A&amp;CONTEXT_FO=1&amp;CONTEXT_ROW=1&amp;CONTEXT_COL=14&amp;CONTEXT_DTYP=C')" TargetMode="External" /><Relationship Id="rId126" Type="http://schemas.openxmlformats.org/officeDocument/2006/relationships/hyperlink" Target="javascript:showDetWin('/ewi/DoPo?CONTEXT_FO=1&amp;CONTEXT_CS_IID=117490&amp;CONTEXT_DO_IID=6208&amp;CONTEXT_STRUKT=A')" TargetMode="External" /><Relationship Id="rId127" Type="http://schemas.openxmlformats.org/officeDocument/2006/relationships/hyperlink" Target="javascript:showDetWin('/ewi/DcrTra?CONTEXT_FO=1&amp;CONTEXT_CS_IID=117490&amp;CONTEXT_DO_IID=6208&amp;CONTEXT_STRUKT=A&amp;CONTEXT_FO=1&amp;CONTEXT_ROW=2&amp;CONTEXT_COL=1&amp;CONTEXT_DTYP=D')" TargetMode="External" /><Relationship Id="rId128" Type="http://schemas.openxmlformats.org/officeDocument/2006/relationships/hyperlink" Target="javascript:showDetWin('/ewi/DcrTra?CONTEXT_FO=1&amp;CONTEXT_CS_IID=117490&amp;CONTEXT_DO_IID=6208&amp;CONTEXT_STRUKT=A&amp;CONTEXT_FO=1&amp;CONTEXT_ROW=2&amp;CONTEXT_COL=2&amp;CONTEXT_DTYP=D')" TargetMode="External" /><Relationship Id="rId129" Type="http://schemas.openxmlformats.org/officeDocument/2006/relationships/hyperlink" Target="javascript:showDetWin('/ewi/DcrTra?CONTEXT_FO=1&amp;CONTEXT_CS_IID=117490&amp;CONTEXT_DO_IID=6208&amp;CONTEXT_STRUKT=A&amp;CONTEXT_FO=1&amp;CONTEXT_ROW=2&amp;CONTEXT_COL=3&amp;CONTEXT_DTYP=D')" TargetMode="External" /><Relationship Id="rId130" Type="http://schemas.openxmlformats.org/officeDocument/2006/relationships/hyperlink" Target="javascript:showDetWin('/ewi/DcrTra?CONTEXT_FO=1&amp;CONTEXT_CS_IID=117490&amp;CONTEXT_DO_IID=6208&amp;CONTEXT_STRUKT=A&amp;CONTEXT_FO=1&amp;CONTEXT_ROW=2&amp;CONTEXT_COL=4&amp;CONTEXT_DTYP=D')" TargetMode="External" /><Relationship Id="rId131" Type="http://schemas.openxmlformats.org/officeDocument/2006/relationships/hyperlink" Target="javascript:showDetWin('/ewi/DcrTra?CONTEXT_FO=1&amp;CONTEXT_CS_IID=117490&amp;CONTEXT_DO_IID=6208&amp;CONTEXT_STRUKT=A&amp;CONTEXT_FO=1&amp;CONTEXT_ROW=2&amp;CONTEXT_COL=5&amp;CONTEXT_DTYP=D')" TargetMode="External" /><Relationship Id="rId132" Type="http://schemas.openxmlformats.org/officeDocument/2006/relationships/hyperlink" Target="javascript:showDetWin('/ewi/DcrTra?CONTEXT_FO=1&amp;CONTEXT_CS_IID=117490&amp;CONTEXT_DO_IID=6208&amp;CONTEXT_STRUKT=A&amp;CONTEXT_FO=1&amp;CONTEXT_ROW=2&amp;CONTEXT_COL=6&amp;CONTEXT_DTYP=D')" TargetMode="External" /><Relationship Id="rId133" Type="http://schemas.openxmlformats.org/officeDocument/2006/relationships/hyperlink" Target="javascript:showDetWin('/ewi/DcrTra?CONTEXT_FO=1&amp;CONTEXT_CS_IID=117490&amp;CONTEXT_DO_IID=6208&amp;CONTEXT_STRUKT=A&amp;CONTEXT_FO=1&amp;CONTEXT_ROW=1&amp;CONTEXT_COL=7&amp;CONTEXT_DTYP=C')" TargetMode="External" /><Relationship Id="rId134" Type="http://schemas.openxmlformats.org/officeDocument/2006/relationships/hyperlink" Target="javascript:showDetWin('/ewi/DcrTra?CONTEXT_FO=1&amp;CONTEXT_CS_IID=117490&amp;CONTEXT_DO_IID=6208&amp;CONTEXT_STRUKT=A&amp;CONTEXT_FO=1&amp;CONTEXT_ROW=1&amp;CONTEXT_COL=8&amp;CONTEXT_DTYP=C')" TargetMode="External" /><Relationship Id="rId135" Type="http://schemas.openxmlformats.org/officeDocument/2006/relationships/hyperlink" Target="javascript:showDetWin('/ewi/DoPo?CONTEXT_FO=1&amp;CONTEXT_CS_IID=117491&amp;CONTEXT_DO_IID=6209&amp;CONTEXT_STRUKT=A')" TargetMode="External" /><Relationship Id="rId136" Type="http://schemas.openxmlformats.org/officeDocument/2006/relationships/hyperlink" Target="javascript:showDetWin('/ewi/DcrTra?CONTEXT_FO=1&amp;CONTEXT_CS_IID=117491&amp;CONTEXT_DO_IID=6209&amp;CONTEXT_STRUKT=A&amp;CONTEXT_FO=1&amp;CONTEXT_ROW=2&amp;CONTEXT_COL=1&amp;CONTEXT_DTYP=D')" TargetMode="External" /><Relationship Id="rId137" Type="http://schemas.openxmlformats.org/officeDocument/2006/relationships/hyperlink" Target="javascript:showDetWin('/ewi/DcrTra?CONTEXT_FO=1&amp;CONTEXT_CS_IID=117491&amp;CONTEXT_DO_IID=6209&amp;CONTEXT_STRUKT=A&amp;CONTEXT_FO=1&amp;CONTEXT_ROW=2&amp;CONTEXT_COL=2&amp;CONTEXT_DTYP=D')" TargetMode="External" /><Relationship Id="rId138" Type="http://schemas.openxmlformats.org/officeDocument/2006/relationships/hyperlink" Target="javascript:showDetWin('/ewi/DcrTra?CONTEXT_FO=1&amp;CONTEXT_CS_IID=117491&amp;CONTEXT_DO_IID=6209&amp;CONTEXT_STRUKT=A&amp;CONTEXT_FO=1&amp;CONTEXT_ROW=2&amp;CONTEXT_COL=3&amp;CONTEXT_DTYP=D')" TargetMode="External" /><Relationship Id="rId139" Type="http://schemas.openxmlformats.org/officeDocument/2006/relationships/hyperlink" Target="javascript:showDetWin('/ewi/DcrTra?CONTEXT_FO=1&amp;CONTEXT_CS_IID=117491&amp;CONTEXT_DO_IID=6209&amp;CONTEXT_STRUKT=A&amp;CONTEXT_FO=1&amp;CONTEXT_ROW=2&amp;CONTEXT_COL=4&amp;CONTEXT_DTYP=D')" TargetMode="External" /><Relationship Id="rId140" Type="http://schemas.openxmlformats.org/officeDocument/2006/relationships/hyperlink" Target="javascript:showDetWin('/ewi/DcrTra?CONTEXT_FO=1&amp;CONTEXT_CS_IID=117491&amp;CONTEXT_DO_IID=6209&amp;CONTEXT_STRUKT=A&amp;CONTEXT_FO=1&amp;CONTEXT_ROW=2&amp;CONTEXT_COL=5&amp;CONTEXT_DTYP=D')" TargetMode="External" /><Relationship Id="rId141" Type="http://schemas.openxmlformats.org/officeDocument/2006/relationships/hyperlink" Target="javascript:showDetWin('/ewi/DcrTra?CONTEXT_FO=1&amp;CONTEXT_CS_IID=117491&amp;CONTEXT_DO_IID=6209&amp;CONTEXT_STRUKT=A&amp;CONTEXT_FO=1&amp;CONTEXT_ROW=2&amp;CONTEXT_COL=6&amp;CONTEXT_DTYP=D')" TargetMode="External" /><Relationship Id="rId142" Type="http://schemas.openxmlformats.org/officeDocument/2006/relationships/hyperlink" Target="javascript:showDetWin('/ewi/DcrTra?CONTEXT_FO=1&amp;CONTEXT_CS_IID=117491&amp;CONTEXT_DO_IID=6209&amp;CONTEXT_STRUKT=A&amp;CONTEXT_FO=1&amp;CONTEXT_ROW=2&amp;CONTEXT_COL=7&amp;CONTEXT_DTYP=D')" TargetMode="External" /><Relationship Id="rId143" Type="http://schemas.openxmlformats.org/officeDocument/2006/relationships/hyperlink" Target="javascript:showDetWin('/ewi/DcrTra?CONTEXT_FO=1&amp;CONTEXT_CS_IID=117491&amp;CONTEXT_DO_IID=6209&amp;CONTEXT_STRUKT=A&amp;CONTEXT_FO=1&amp;CONTEXT_ROW=2&amp;CONTEXT_COL=8&amp;CONTEXT_DTYP=D')" TargetMode="External" /><Relationship Id="rId144" Type="http://schemas.openxmlformats.org/officeDocument/2006/relationships/hyperlink" Target="javascript:showDetWin('/ewi/DcrTra?CONTEXT_FO=1&amp;CONTEXT_CS_IID=117491&amp;CONTEXT_DO_IID=6209&amp;CONTEXT_STRUKT=A&amp;CONTEXT_FO=1&amp;CONTEXT_ROW=2&amp;CONTEXT_COL=9&amp;CONTEXT_DTYP=D')" TargetMode="External" /><Relationship Id="rId145" Type="http://schemas.openxmlformats.org/officeDocument/2006/relationships/hyperlink" Target="javascript:showDetWin('/ewi/DcrTra?CONTEXT_FO=1&amp;CONTEXT_CS_IID=117491&amp;CONTEXT_DO_IID=6209&amp;CONTEXT_STRUKT=A&amp;CONTEXT_FO=1&amp;CONTEXT_ROW=2&amp;CONTEXT_COL=10&amp;CONTEXT_DTYP=D')" TargetMode="External" /><Relationship Id="rId146" Type="http://schemas.openxmlformats.org/officeDocument/2006/relationships/hyperlink" Target="javascript:showDetWin('/ewi/DcrTra?CONTEXT_FO=1&amp;CONTEXT_CS_IID=117491&amp;CONTEXT_DO_IID=6209&amp;CONTEXT_STRUKT=A&amp;CONTEXT_FO=1&amp;CONTEXT_ROW=1&amp;CONTEXT_COL=11&amp;CONTEXT_DTYP=C')" TargetMode="External" /><Relationship Id="rId147" Type="http://schemas.openxmlformats.org/officeDocument/2006/relationships/hyperlink" Target="javascript:showDetWin('/ewi/DcrTra?CONTEXT_FO=1&amp;CONTEXT_CS_IID=117491&amp;CONTEXT_DO_IID=6209&amp;CONTEXT_STRUKT=A&amp;CONTEXT_FO=1&amp;CONTEXT_ROW=1&amp;CONTEXT_COL=12&amp;CONTEXT_DTYP=C')" TargetMode="External" /><Relationship Id="rId148" Type="http://schemas.openxmlformats.org/officeDocument/2006/relationships/hyperlink" Target="javascript:showDetWin('/ewi/DoPo?CONTEXT_FO=1&amp;CONTEXT_CS_IID=120951&amp;CONTEXT_DO_IID=950&amp;CONTEXT_STRUKT=A')" TargetMode="External" /><Relationship Id="rId149" Type="http://schemas.openxmlformats.org/officeDocument/2006/relationships/hyperlink" Target="javascript:showDetWin('/ewi/DcrTra?CONTEXT_FO=1&amp;CONTEXT_CS_IID=120951&amp;CONTEXT_DO_IID=950&amp;CONTEXT_STRUKT=A&amp;CONTEXT_FO=1&amp;CONTEXT_ROW=1&amp;CONTEXT_COL=1&amp;CONTEXT_DTYP=D')" TargetMode="External" /><Relationship Id="rId150" Type="http://schemas.openxmlformats.org/officeDocument/2006/relationships/hyperlink" Target="javascript:showDetWin('/ewi/DcrTra?CONTEXT_FO=1&amp;CONTEXT_CS_IID=120951&amp;CONTEXT_DO_IID=950&amp;CONTEXT_STRUKT=A&amp;CONTEXT_FO=1&amp;CONTEXT_ROW=1&amp;CONTEXT_COL=2&amp;CONTEXT_DTYP=D')" TargetMode="External" /><Relationship Id="rId151" Type="http://schemas.openxmlformats.org/officeDocument/2006/relationships/hyperlink" Target="javascript:showDetWin('/ewi/DcrTra?CONTEXT_FO=1&amp;CONTEXT_CS_IID=120951&amp;CONTEXT_DO_IID=950&amp;CONTEXT_STRUKT=A&amp;CONTEXT_FO=1&amp;CONTEXT_ROW=1&amp;CONTEXT_COL=3&amp;CONTEXT_DTYP=D')" TargetMode="External" /><Relationship Id="rId152" Type="http://schemas.openxmlformats.org/officeDocument/2006/relationships/hyperlink" Target="javascript:showDetWin('/ewi/DcrTra?CONTEXT_FO=1&amp;CONTEXT_CS_IID=120951&amp;CONTEXT_DO_IID=950&amp;CONTEXT_STRUKT=A&amp;CONTEXT_FO=1&amp;CONTEXT_ROW=1&amp;CONTEXT_COL=4&amp;CONTEXT_DTYP=D')" TargetMode="External" /><Relationship Id="rId153" Type="http://schemas.openxmlformats.org/officeDocument/2006/relationships/hyperlink" Target="javascript:showDetWin('/ewi/DcrTra?CONTEXT_FO=1&amp;CONTEXT_CS_IID=120951&amp;CONTEXT_DO_IID=950&amp;CONTEXT_STRUKT=A&amp;CONTEXT_FO=1&amp;CONTEXT_ROW=1&amp;CONTEXT_COL=5&amp;CONTEXT_DTYP=D')" TargetMode="External" /><Relationship Id="rId154" Type="http://schemas.openxmlformats.org/officeDocument/2006/relationships/hyperlink" Target="javascript:showDetWin('/ewi/DcrTra?CONTEXT_FO=1&amp;CONTEXT_CS_IID=120951&amp;CONTEXT_DO_IID=950&amp;CONTEXT_STRUKT=A&amp;CONTEXT_FO=1&amp;CONTEXT_ROW=1&amp;CONTEXT_COL=6&amp;CONTEXT_DTYP=D')" TargetMode="External" /><Relationship Id="rId155" Type="http://schemas.openxmlformats.org/officeDocument/2006/relationships/hyperlink" Target="javascript:showDetWin('/ewi/DcrTra?CONTEXT_FO=1&amp;CONTEXT_CS_IID=120951&amp;CONTEXT_DO_IID=950&amp;CONTEXT_STRUKT=A&amp;CONTEXT_FO=1&amp;CONTEXT_ROW=1&amp;CONTEXT_COL=7&amp;CONTEXT_DTYP=D')" TargetMode="External" /><Relationship Id="rId156" Type="http://schemas.openxmlformats.org/officeDocument/2006/relationships/hyperlink" Target="javascript:showDetWin('/ewi/DcrTra?CONTEXT_FO=1&amp;CONTEXT_CS_IID=120951&amp;CONTEXT_DO_IID=950&amp;CONTEXT_STRUKT=A&amp;CONTEXT_FO=1&amp;CONTEXT_ROW=1&amp;CONTEXT_COL=8&amp;CONTEXT_DTYP=D')" TargetMode="External" /><Relationship Id="rId157" Type="http://schemas.openxmlformats.org/officeDocument/2006/relationships/hyperlink" Target="javascript:showDetWin('/ewi/DcrTra?CONTEXT_FO=1&amp;CONTEXT_CS_IID=120951&amp;CONTEXT_DO_IID=950&amp;CONTEXT_STRUKT=A&amp;CONTEXT_FO=1&amp;CONTEXT_ROW=1&amp;CONTEXT_COL=9&amp;CONTEXT_DTYP=D')" TargetMode="External" /><Relationship Id="rId158" Type="http://schemas.openxmlformats.org/officeDocument/2006/relationships/hyperlink" Target="javascript:showDetWin('/ewi/DcrTra?CONTEXT_FO=1&amp;CONTEXT_CS_IID=120951&amp;CONTEXT_DO_IID=950&amp;CONTEXT_STRUKT=A&amp;CONTEXT_FO=1&amp;CONTEXT_ROW=1&amp;CONTEXT_COL=10&amp;CONTEXT_DTYP=C')" TargetMode="External" /><Relationship Id="rId159" Type="http://schemas.openxmlformats.org/officeDocument/2006/relationships/hyperlink" Target="javascript:showDetWin('/ewi/DcrTra?CONTEXT_FO=1&amp;CONTEXT_CS_IID=120951&amp;CONTEXT_DO_IID=950&amp;CONTEXT_STRUKT=A&amp;CONTEXT_FO=1&amp;CONTEXT_ROW=1&amp;CONTEXT_COL=11&amp;CONTEXT_DTYP=C')" TargetMode="External" /><Relationship Id="rId160" Type="http://schemas.openxmlformats.org/officeDocument/2006/relationships/hyperlink" Target="javascript:showDetWin('/ewi/DcrTra?CONTEXT_FO=1&amp;CONTEXT_CS_IID=120951&amp;CONTEXT_DO_IID=950&amp;CONTEXT_STRUKT=A&amp;CONTEXT_FO=1&amp;CONTEXT_ROW=1&amp;CONTEXT_COL=12&amp;CONTEXT_DTYP=C')" TargetMode="External" /><Relationship Id="rId161" Type="http://schemas.openxmlformats.org/officeDocument/2006/relationships/hyperlink" Target="javascript:showDetWin('/ewi/DcrTra?CONTEXT_FO=1&amp;CONTEXT_CS_IID=120951&amp;CONTEXT_DO_IID=950&amp;CONTEXT_STRUKT=A&amp;CONTEXT_FO=1&amp;CONTEXT_ROW=1&amp;CONTEXT_COL=13&amp;CONTEXT_DTYP=C')" TargetMode="External" /><Relationship Id="rId162" Type="http://schemas.openxmlformats.org/officeDocument/2006/relationships/hyperlink" Target="javascript:showDetWin('/ewi/DcrTra?CONTEXT_FO=1&amp;CONTEXT_CS_IID=120951&amp;CONTEXT_DO_IID=950&amp;CONTEXT_STRUKT=A&amp;CONTEXT_FO=1&amp;CONTEXT_ROW=1&amp;CONTEXT_COL=14&amp;CONTEXT_DTYP=C')" TargetMode="External" /><Relationship Id="rId163" Type="http://schemas.openxmlformats.org/officeDocument/2006/relationships/hyperlink" Target="javascript:showDetWin('/ewi/DcrTra?CONTEXT_FO=1&amp;CONTEXT_CS_IID=120951&amp;CONTEXT_DO_IID=950&amp;CONTEXT_STRUKT=A&amp;CONTEXT_FO=1&amp;CONTEXT_ROW=1&amp;CONTEXT_COL=15&amp;CONTEXT_DTYP=C')" TargetMode="External" /><Relationship Id="rId164" Type="http://schemas.openxmlformats.org/officeDocument/2006/relationships/hyperlink" Target="javascript:showDetWin('/ewi/DoPo?CONTEXT_FO=1&amp;CONTEXT_CS_IID=111916&amp;CONTEXT_DO_IID=935&amp;CONTEXT_STRUKT=A')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7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9.140625" style="4" customWidth="1"/>
    <col min="2" max="16384" width="34.7109375" style="4" customWidth="1"/>
  </cols>
  <sheetData>
    <row r="1" ht="12.75">
      <c r="A1" s="21" t="s">
        <v>352</v>
      </c>
    </row>
    <row r="2" spans="2:5" ht="12.75">
      <c r="B2" s="22" t="s">
        <v>353</v>
      </c>
      <c r="C2" s="23"/>
      <c r="D2" s="24" t="s">
        <v>354</v>
      </c>
      <c r="E2" s="24"/>
    </row>
    <row r="3" spans="3:5" ht="12.75">
      <c r="C3" s="23"/>
      <c r="D3" s="25"/>
      <c r="E3" s="25"/>
    </row>
    <row r="4" spans="2:5" ht="12.75">
      <c r="B4" s="22" t="s">
        <v>355</v>
      </c>
      <c r="C4" s="23"/>
      <c r="D4" s="24">
        <v>61858374</v>
      </c>
      <c r="E4" s="24"/>
    </row>
    <row r="5" spans="3:5" ht="12.75">
      <c r="C5" s="23"/>
      <c r="D5" s="25"/>
      <c r="E5" s="25"/>
    </row>
    <row r="6" spans="2:5" ht="12.75">
      <c r="B6" s="22" t="s">
        <v>356</v>
      </c>
      <c r="C6" s="23"/>
      <c r="D6" s="24" t="s">
        <v>357</v>
      </c>
      <c r="E6" s="24"/>
    </row>
    <row r="7" spans="3:5" ht="12.75">
      <c r="C7" s="23"/>
      <c r="D7" s="25"/>
      <c r="E7" s="25"/>
    </row>
    <row r="8" spans="2:5" ht="12.75">
      <c r="B8" s="22" t="s">
        <v>358</v>
      </c>
      <c r="C8" s="23"/>
      <c r="D8" s="24">
        <v>11721</v>
      </c>
      <c r="E8" s="24"/>
    </row>
    <row r="9" spans="3:5" ht="12.75">
      <c r="C9" s="23"/>
      <c r="D9" s="25"/>
      <c r="E9" s="25"/>
    </row>
    <row r="10" spans="2:5" ht="12.75">
      <c r="B10" s="22" t="s">
        <v>359</v>
      </c>
      <c r="C10" s="23"/>
      <c r="D10" s="24" t="s">
        <v>360</v>
      </c>
      <c r="E10" s="24"/>
    </row>
    <row r="11" spans="3:5" ht="12.75">
      <c r="C11" s="23"/>
      <c r="D11" s="25"/>
      <c r="E11" s="25"/>
    </row>
    <row r="12" spans="2:5" ht="12.75">
      <c r="B12" s="22" t="s">
        <v>361</v>
      </c>
      <c r="C12" s="23"/>
      <c r="D12" s="24">
        <v>224346111</v>
      </c>
      <c r="E12" s="24"/>
    </row>
    <row r="13" spans="3:5" ht="12.75">
      <c r="C13" s="23"/>
      <c r="D13" s="25"/>
      <c r="E13" s="25"/>
    </row>
    <row r="14" spans="2:5" ht="12.75">
      <c r="B14" s="22" t="s">
        <v>362</v>
      </c>
      <c r="C14" s="23"/>
      <c r="D14" s="24">
        <v>224346110</v>
      </c>
      <c r="E14" s="24"/>
    </row>
    <row r="15" spans="3:5" ht="12.75">
      <c r="C15" s="23"/>
      <c r="D15" s="25"/>
      <c r="E15" s="25"/>
    </row>
    <row r="16" spans="2:5" ht="12.75">
      <c r="B16" s="22" t="s">
        <v>363</v>
      </c>
      <c r="C16" s="23"/>
      <c r="D16" s="24" t="s">
        <v>364</v>
      </c>
      <c r="E16" s="24"/>
    </row>
    <row r="17" spans="3:5" ht="12.75">
      <c r="C17" s="23"/>
      <c r="D17" s="25"/>
      <c r="E17" s="25"/>
    </row>
    <row r="18" spans="2:5" ht="12.75">
      <c r="B18" s="22" t="s">
        <v>365</v>
      </c>
      <c r="C18" s="23"/>
      <c r="D18" s="24" t="s">
        <v>366</v>
      </c>
      <c r="E18" s="24"/>
    </row>
    <row r="19" spans="3:5" ht="12.75">
      <c r="C19" s="23"/>
      <c r="D19" s="25"/>
      <c r="E19" s="25"/>
    </row>
    <row r="20" spans="2:5" ht="12.75">
      <c r="B20" s="22" t="s">
        <v>367</v>
      </c>
      <c r="C20" s="23"/>
      <c r="D20" s="24" t="s">
        <v>357</v>
      </c>
      <c r="E20" s="24"/>
    </row>
    <row r="21" spans="3:5" ht="12.75">
      <c r="C21" s="23"/>
      <c r="D21" s="25"/>
      <c r="E21" s="25"/>
    </row>
    <row r="22" spans="2:5" ht="12.75">
      <c r="B22" s="22" t="s">
        <v>368</v>
      </c>
      <c r="C22" s="23"/>
      <c r="D22" s="24">
        <v>11721</v>
      </c>
      <c r="E22" s="24"/>
    </row>
    <row r="23" spans="3:5" ht="12.75">
      <c r="C23" s="23"/>
      <c r="D23" s="25"/>
      <c r="E23" s="25"/>
    </row>
    <row r="24" spans="2:5" ht="12.75">
      <c r="B24" s="22" t="s">
        <v>369</v>
      </c>
      <c r="C24" s="23"/>
      <c r="D24" s="24" t="s">
        <v>360</v>
      </c>
      <c r="E24" s="24"/>
    </row>
    <row r="25" spans="3:5" ht="12.75">
      <c r="C25" s="23"/>
      <c r="D25" s="25"/>
      <c r="E25" s="25"/>
    </row>
    <row r="26" spans="2:5" ht="12.75">
      <c r="B26" s="22" t="s">
        <v>370</v>
      </c>
      <c r="C26" s="23"/>
      <c r="D26" s="24" t="s">
        <v>371</v>
      </c>
      <c r="E26" s="24"/>
    </row>
    <row r="27" spans="3:5" ht="12.75">
      <c r="C27" s="23"/>
      <c r="D27" s="25"/>
      <c r="E27" s="25"/>
    </row>
    <row r="28" spans="2:33" ht="12.75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</row>
    <row r="29" spans="1:31" ht="12.75">
      <c r="A29" s="27" t="s">
        <v>372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2:12" ht="12.75">
      <c r="B30" s="29"/>
      <c r="C30" s="29"/>
      <c r="D30" s="22" t="s">
        <v>373</v>
      </c>
      <c r="F30" s="22" t="s">
        <v>374</v>
      </c>
      <c r="H30" s="22" t="s">
        <v>375</v>
      </c>
      <c r="J30" s="22" t="s">
        <v>376</v>
      </c>
      <c r="L30" s="22" t="s">
        <v>377</v>
      </c>
    </row>
    <row r="31" spans="2:13" ht="12.75">
      <c r="B31" s="29"/>
      <c r="C31" s="29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2:13" ht="12.75">
      <c r="B32" s="22" t="s">
        <v>184</v>
      </c>
      <c r="C32" s="23"/>
      <c r="D32" s="24">
        <v>560000000</v>
      </c>
      <c r="E32" s="24"/>
      <c r="F32" s="24">
        <v>560000000</v>
      </c>
      <c r="G32" s="24"/>
      <c r="H32" s="24">
        <v>0</v>
      </c>
      <c r="I32" s="24"/>
      <c r="J32" s="24">
        <v>0</v>
      </c>
      <c r="K32" s="24"/>
      <c r="L32" s="24">
        <v>0</v>
      </c>
      <c r="M32" s="24"/>
    </row>
    <row r="33" spans="3:13" ht="12.75">
      <c r="C33" s="23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2:13" ht="12.75">
      <c r="B34" s="22" t="s">
        <v>378</v>
      </c>
      <c r="C34" s="23"/>
      <c r="D34" s="24"/>
      <c r="E34" s="24"/>
      <c r="F34" s="24">
        <v>0</v>
      </c>
      <c r="G34" s="24"/>
      <c r="H34" s="24"/>
      <c r="I34" s="24"/>
      <c r="J34" s="24"/>
      <c r="K34" s="24"/>
      <c r="L34" s="24"/>
      <c r="M34" s="24"/>
    </row>
    <row r="35" spans="3:13" ht="12.75">
      <c r="C35" s="23"/>
      <c r="D35" s="24"/>
      <c r="E35" s="24"/>
      <c r="F35" s="25"/>
      <c r="G35" s="25"/>
      <c r="H35" s="24"/>
      <c r="I35" s="24"/>
      <c r="J35" s="24"/>
      <c r="K35" s="24"/>
      <c r="L35" s="24"/>
      <c r="M35" s="24"/>
    </row>
    <row r="36" spans="2:13" ht="12.75">
      <c r="B36" s="22" t="s">
        <v>379</v>
      </c>
      <c r="C36" s="23"/>
      <c r="D36" s="24"/>
      <c r="E36" s="24"/>
      <c r="F36" s="24">
        <v>560000000</v>
      </c>
      <c r="G36" s="24"/>
      <c r="H36" s="24"/>
      <c r="I36" s="24"/>
      <c r="J36" s="24"/>
      <c r="K36" s="24"/>
      <c r="L36" s="24"/>
      <c r="M36" s="24"/>
    </row>
    <row r="37" spans="3:13" ht="12.75">
      <c r="C37" s="23"/>
      <c r="D37" s="24"/>
      <c r="E37" s="24"/>
      <c r="F37" s="25"/>
      <c r="G37" s="25"/>
      <c r="H37" s="24"/>
      <c r="I37" s="24"/>
      <c r="J37" s="24"/>
      <c r="K37" s="24"/>
      <c r="L37" s="24"/>
      <c r="M37" s="24"/>
    </row>
    <row r="38" spans="2:33" ht="12.75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</row>
    <row r="39" ht="12.75">
      <c r="A39" s="21" t="s">
        <v>380</v>
      </c>
    </row>
    <row r="40" spans="2:5" ht="12.75">
      <c r="B40" s="29"/>
      <c r="C40" s="29"/>
      <c r="D40" s="23"/>
      <c r="E40" s="23"/>
    </row>
    <row r="41" spans="2:5" ht="12.75">
      <c r="B41" s="22" t="s">
        <v>381</v>
      </c>
      <c r="C41" s="23"/>
      <c r="D41" s="24">
        <v>560000000</v>
      </c>
      <c r="E41" s="24"/>
    </row>
    <row r="42" spans="3:5" ht="12.75">
      <c r="C42" s="23"/>
      <c r="D42" s="25"/>
      <c r="E42" s="25"/>
    </row>
    <row r="43" spans="2:5" ht="12.75">
      <c r="B43" s="22" t="s">
        <v>382</v>
      </c>
      <c r="C43" s="23"/>
      <c r="D43" s="24">
        <v>0</v>
      </c>
      <c r="E43" s="24"/>
    </row>
    <row r="44" spans="3:5" ht="12.75">
      <c r="C44" s="23"/>
      <c r="D44" s="25"/>
      <c r="E44" s="25"/>
    </row>
    <row r="45" spans="2:5" ht="12.75">
      <c r="B45" s="22" t="s">
        <v>383</v>
      </c>
      <c r="C45" s="23"/>
      <c r="D45" s="24">
        <v>560000000</v>
      </c>
      <c r="E45" s="24"/>
    </row>
    <row r="46" spans="3:5" ht="12.75">
      <c r="C46" s="23"/>
      <c r="D46" s="25"/>
      <c r="E46" s="25"/>
    </row>
    <row r="47" spans="2:33" ht="12.7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</row>
    <row r="48" ht="12.75">
      <c r="A48" s="21" t="s">
        <v>384</v>
      </c>
    </row>
    <row r="49" spans="2:19" ht="25.5" customHeight="1">
      <c r="B49" s="29"/>
      <c r="C49" s="29"/>
      <c r="D49" s="22" t="s">
        <v>373</v>
      </c>
      <c r="F49" s="22" t="s">
        <v>374</v>
      </c>
      <c r="G49" s="22"/>
      <c r="J49" s="22" t="s">
        <v>375</v>
      </c>
      <c r="K49" s="22"/>
      <c r="N49" s="22" t="s">
        <v>376</v>
      </c>
      <c r="O49" s="22"/>
      <c r="R49" s="22" t="s">
        <v>377</v>
      </c>
      <c r="S49" s="22"/>
    </row>
    <row r="50" spans="2:20" ht="12.75">
      <c r="B50" s="29"/>
      <c r="C50" s="29"/>
      <c r="D50" s="22" t="s">
        <v>385</v>
      </c>
      <c r="F50" s="22" t="s">
        <v>386</v>
      </c>
      <c r="H50" s="22" t="s">
        <v>387</v>
      </c>
      <c r="J50" s="22" t="s">
        <v>386</v>
      </c>
      <c r="L50" s="22" t="s">
        <v>387</v>
      </c>
      <c r="N50" s="22" t="s">
        <v>386</v>
      </c>
      <c r="P50" s="22" t="s">
        <v>387</v>
      </c>
      <c r="R50" s="22" t="s">
        <v>386</v>
      </c>
      <c r="T50" s="22" t="s">
        <v>387</v>
      </c>
    </row>
    <row r="51" spans="2:21" ht="12.75">
      <c r="B51" s="29"/>
      <c r="C51" s="29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2:21" ht="12.75">
      <c r="B52" s="22" t="s">
        <v>388</v>
      </c>
      <c r="C52" s="23"/>
      <c r="D52" s="24">
        <v>33</v>
      </c>
      <c r="E52" s="24"/>
      <c r="F52" s="24">
        <v>33</v>
      </c>
      <c r="G52" s="24"/>
      <c r="H52" s="24">
        <v>0</v>
      </c>
      <c r="I52" s="24"/>
      <c r="J52" s="24"/>
      <c r="K52" s="24"/>
      <c r="L52" s="24">
        <v>0</v>
      </c>
      <c r="M52" s="24"/>
      <c r="N52" s="24"/>
      <c r="O52" s="24"/>
      <c r="P52" s="24">
        <v>0</v>
      </c>
      <c r="Q52" s="24"/>
      <c r="R52" s="24"/>
      <c r="S52" s="24"/>
      <c r="T52" s="24">
        <v>0</v>
      </c>
      <c r="U52" s="24"/>
    </row>
    <row r="53" spans="3:21" ht="12.75">
      <c r="C53" s="23"/>
      <c r="D53" s="25"/>
      <c r="E53" s="25"/>
      <c r="F53" s="25"/>
      <c r="G53" s="25"/>
      <c r="H53" s="25"/>
      <c r="I53" s="25"/>
      <c r="J53" s="24"/>
      <c r="K53" s="24"/>
      <c r="L53" s="25"/>
      <c r="M53" s="25"/>
      <c r="N53" s="24"/>
      <c r="O53" s="24"/>
      <c r="P53" s="25"/>
      <c r="Q53" s="25"/>
      <c r="R53" s="24"/>
      <c r="S53" s="24"/>
      <c r="T53" s="25"/>
      <c r="U53" s="25"/>
    </row>
    <row r="54" spans="2:21" ht="12.75">
      <c r="B54" s="22" t="s">
        <v>389</v>
      </c>
      <c r="C54" s="23"/>
      <c r="D54" s="24">
        <v>28</v>
      </c>
      <c r="E54" s="24"/>
      <c r="F54" s="24">
        <v>28</v>
      </c>
      <c r="G54" s="24"/>
      <c r="H54" s="24">
        <v>0</v>
      </c>
      <c r="I54" s="24"/>
      <c r="J54" s="24"/>
      <c r="K54" s="24"/>
      <c r="L54" s="24">
        <v>0</v>
      </c>
      <c r="M54" s="24"/>
      <c r="N54" s="24"/>
      <c r="O54" s="24"/>
      <c r="P54" s="24">
        <v>0</v>
      </c>
      <c r="Q54" s="24"/>
      <c r="R54" s="24"/>
      <c r="S54" s="24"/>
      <c r="T54" s="24">
        <v>0</v>
      </c>
      <c r="U54" s="24"/>
    </row>
    <row r="55" spans="3:21" ht="12.75">
      <c r="C55" s="23"/>
      <c r="D55" s="25"/>
      <c r="E55" s="25"/>
      <c r="F55" s="25"/>
      <c r="G55" s="25"/>
      <c r="H55" s="25"/>
      <c r="I55" s="25"/>
      <c r="J55" s="24"/>
      <c r="K55" s="24"/>
      <c r="L55" s="25"/>
      <c r="M55" s="25"/>
      <c r="N55" s="24"/>
      <c r="O55" s="24"/>
      <c r="P55" s="25"/>
      <c r="Q55" s="25"/>
      <c r="R55" s="24"/>
      <c r="S55" s="24"/>
      <c r="T55" s="25"/>
      <c r="U55" s="25"/>
    </row>
    <row r="56" spans="2:33" ht="12.7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</row>
    <row r="57" spans="1:30" ht="12.75">
      <c r="A57" s="21" t="s">
        <v>390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</row>
    <row r="58" spans="2:15" ht="12.75">
      <c r="B58" s="29"/>
      <c r="C58" s="29"/>
      <c r="D58" s="29"/>
      <c r="E58" s="29"/>
      <c r="G58" s="22" t="s">
        <v>373</v>
      </c>
      <c r="I58" s="22" t="s">
        <v>374</v>
      </c>
      <c r="K58" s="22" t="s">
        <v>375</v>
      </c>
      <c r="M58" s="22" t="s">
        <v>376</v>
      </c>
      <c r="O58" s="22" t="s">
        <v>377</v>
      </c>
    </row>
    <row r="59" spans="2:15" ht="12.75">
      <c r="B59" s="29"/>
      <c r="C59" s="29"/>
      <c r="D59" s="29"/>
      <c r="E59" s="29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2:16" ht="63.75" customHeight="1">
      <c r="B60" s="22" t="s">
        <v>387</v>
      </c>
      <c r="D60" s="22" t="s">
        <v>391</v>
      </c>
      <c r="E60" s="23"/>
      <c r="F60" s="23"/>
      <c r="G60" s="24">
        <v>0</v>
      </c>
      <c r="H60" s="24"/>
      <c r="I60" s="24">
        <v>0</v>
      </c>
      <c r="J60" s="24"/>
      <c r="K60" s="24">
        <v>0</v>
      </c>
      <c r="L60" s="24"/>
      <c r="M60" s="24">
        <v>0</v>
      </c>
      <c r="N60" s="24"/>
      <c r="O60" s="24">
        <v>0</v>
      </c>
      <c r="P60" s="24"/>
    </row>
    <row r="61" spans="4:16" ht="12.75">
      <c r="D61" s="22"/>
      <c r="E61" s="23"/>
      <c r="F61" s="23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2:16" ht="12.75">
      <c r="B62" s="22" t="s">
        <v>392</v>
      </c>
      <c r="C62" s="30"/>
      <c r="D62" s="30"/>
      <c r="E62" s="23"/>
      <c r="F62" s="23"/>
      <c r="G62" s="24">
        <v>0</v>
      </c>
      <c r="H62" s="24"/>
      <c r="I62" s="24"/>
      <c r="J62" s="24"/>
      <c r="K62" s="24">
        <v>0</v>
      </c>
      <c r="L62" s="24"/>
      <c r="M62" s="24">
        <v>0</v>
      </c>
      <c r="N62" s="24"/>
      <c r="O62" s="24">
        <v>0</v>
      </c>
      <c r="P62" s="24"/>
    </row>
    <row r="63" spans="3:16" ht="12.75">
      <c r="C63" s="30"/>
      <c r="D63" s="30"/>
      <c r="E63" s="23"/>
      <c r="F63" s="23"/>
      <c r="G63" s="25"/>
      <c r="H63" s="25"/>
      <c r="I63" s="24"/>
      <c r="J63" s="24"/>
      <c r="K63" s="25"/>
      <c r="L63" s="25"/>
      <c r="M63" s="25"/>
      <c r="N63" s="25"/>
      <c r="O63" s="25"/>
      <c r="P63" s="25"/>
    </row>
    <row r="64" spans="2:34" ht="12.7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</row>
    <row r="65" ht="12.75">
      <c r="A65" s="21" t="s">
        <v>393</v>
      </c>
    </row>
    <row r="66" spans="2:26" ht="12.75">
      <c r="B66" s="29"/>
      <c r="D66" s="22" t="s">
        <v>394</v>
      </c>
      <c r="F66" s="22" t="s">
        <v>395</v>
      </c>
      <c r="H66" s="22" t="s">
        <v>396</v>
      </c>
      <c r="J66" s="22" t="s">
        <v>397</v>
      </c>
      <c r="L66" s="22" t="s">
        <v>398</v>
      </c>
      <c r="N66" s="22" t="s">
        <v>399</v>
      </c>
      <c r="P66" s="22" t="s">
        <v>400</v>
      </c>
      <c r="R66" s="22" t="s">
        <v>401</v>
      </c>
      <c r="T66" s="22" t="s">
        <v>402</v>
      </c>
      <c r="V66" s="22" t="s">
        <v>403</v>
      </c>
      <c r="X66" s="22" t="s">
        <v>404</v>
      </c>
      <c r="Z66" s="22" t="s">
        <v>405</v>
      </c>
    </row>
    <row r="67" spans="2:26" ht="12.75">
      <c r="B67" s="29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2:26" ht="12.75">
      <c r="B68" s="23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2:34" ht="12.7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</row>
    <row r="70" ht="12.75">
      <c r="A70" s="21" t="s">
        <v>406</v>
      </c>
    </row>
    <row r="71" spans="2:21" ht="12.75">
      <c r="B71" s="29"/>
      <c r="C71" s="22" t="s">
        <v>407</v>
      </c>
      <c r="E71" s="22" t="s">
        <v>408</v>
      </c>
      <c r="G71" s="22" t="s">
        <v>398</v>
      </c>
      <c r="I71" s="22" t="s">
        <v>399</v>
      </c>
      <c r="K71" s="22" t="s">
        <v>400</v>
      </c>
      <c r="M71" s="22" t="s">
        <v>409</v>
      </c>
      <c r="O71" s="22" t="s">
        <v>410</v>
      </c>
      <c r="Q71" s="22" t="s">
        <v>411</v>
      </c>
      <c r="S71" s="22" t="s">
        <v>412</v>
      </c>
      <c r="U71" s="22" t="s">
        <v>413</v>
      </c>
    </row>
    <row r="72" spans="2:22" ht="12.75">
      <c r="B72" s="29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</row>
    <row r="73" spans="2:22" ht="12.75">
      <c r="B73" s="23"/>
      <c r="C73" s="31">
        <v>28555</v>
      </c>
      <c r="D73" s="31"/>
      <c r="E73" s="24">
        <v>37</v>
      </c>
      <c r="F73" s="24"/>
      <c r="G73" s="24">
        <v>224346111</v>
      </c>
      <c r="H73" s="24"/>
      <c r="I73" s="24">
        <v>224346110</v>
      </c>
      <c r="J73" s="24"/>
      <c r="K73" s="24" t="s">
        <v>414</v>
      </c>
      <c r="L73" s="24"/>
      <c r="M73" s="24" t="s">
        <v>415</v>
      </c>
      <c r="N73" s="24"/>
      <c r="O73" s="24">
        <v>0</v>
      </c>
      <c r="P73" s="24"/>
      <c r="Q73" s="24" t="s">
        <v>416</v>
      </c>
      <c r="R73" s="24"/>
      <c r="S73" s="24" t="s">
        <v>417</v>
      </c>
      <c r="T73" s="24"/>
      <c r="U73" s="31">
        <v>40303</v>
      </c>
      <c r="V73" s="31"/>
    </row>
    <row r="74" spans="2:22" ht="12.75">
      <c r="B74" s="23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</row>
    <row r="75" spans="2:22" ht="12.75">
      <c r="B75" s="23"/>
      <c r="C75" s="31">
        <v>26440</v>
      </c>
      <c r="D75" s="31"/>
      <c r="E75" s="24">
        <v>37</v>
      </c>
      <c r="F75" s="24"/>
      <c r="G75" s="24">
        <v>224346111</v>
      </c>
      <c r="H75" s="24"/>
      <c r="I75" s="24">
        <v>224346110</v>
      </c>
      <c r="J75" s="24"/>
      <c r="K75" s="24" t="s">
        <v>418</v>
      </c>
      <c r="L75" s="24"/>
      <c r="M75" s="24" t="s">
        <v>419</v>
      </c>
      <c r="N75" s="24"/>
      <c r="O75" s="24">
        <v>0</v>
      </c>
      <c r="P75" s="24"/>
      <c r="Q75" s="24" t="s">
        <v>420</v>
      </c>
      <c r="R75" s="24"/>
      <c r="S75" s="24" t="s">
        <v>421</v>
      </c>
      <c r="T75" s="24"/>
      <c r="U75" s="31">
        <v>40303</v>
      </c>
      <c r="V75" s="31"/>
    </row>
    <row r="76" spans="2:22" ht="12.75">
      <c r="B76" s="23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</row>
    <row r="77" spans="2:22" ht="12.75">
      <c r="B77" s="23"/>
      <c r="C77" s="31">
        <v>25256</v>
      </c>
      <c r="D77" s="31"/>
      <c r="E77" s="24">
        <v>33</v>
      </c>
      <c r="F77" s="24"/>
      <c r="G77" s="24">
        <v>224346111</v>
      </c>
      <c r="H77" s="24"/>
      <c r="I77" s="24">
        <v>224346110</v>
      </c>
      <c r="J77" s="24"/>
      <c r="K77" s="24" t="s">
        <v>422</v>
      </c>
      <c r="L77" s="24"/>
      <c r="M77" s="24" t="s">
        <v>415</v>
      </c>
      <c r="N77" s="24"/>
      <c r="O77" s="24">
        <v>0</v>
      </c>
      <c r="P77" s="24"/>
      <c r="Q77" s="24" t="s">
        <v>423</v>
      </c>
      <c r="R77" s="24"/>
      <c r="S77" s="24" t="s">
        <v>424</v>
      </c>
      <c r="T77" s="24"/>
      <c r="U77" s="31">
        <v>40303</v>
      </c>
      <c r="V77" s="31"/>
    </row>
    <row r="78" spans="2:22" ht="12.75">
      <c r="B78" s="23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</row>
    <row r="79" spans="2:34" ht="12.7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</row>
    <row r="80" ht="12.75">
      <c r="A80" s="21" t="s">
        <v>425</v>
      </c>
    </row>
    <row r="81" spans="2:21" ht="12.75">
      <c r="B81" s="29"/>
      <c r="C81" s="22" t="s">
        <v>407</v>
      </c>
      <c r="E81" s="22" t="s">
        <v>408</v>
      </c>
      <c r="G81" s="22" t="s">
        <v>398</v>
      </c>
      <c r="I81" s="22" t="s">
        <v>399</v>
      </c>
      <c r="K81" s="22" t="s">
        <v>400</v>
      </c>
      <c r="M81" s="22" t="s">
        <v>409</v>
      </c>
      <c r="O81" s="22" t="s">
        <v>410</v>
      </c>
      <c r="Q81" s="22" t="s">
        <v>411</v>
      </c>
      <c r="S81" s="22" t="s">
        <v>426</v>
      </c>
      <c r="U81" s="22" t="s">
        <v>413</v>
      </c>
    </row>
    <row r="82" spans="2:22" ht="12.75">
      <c r="B82" s="29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</row>
    <row r="83" spans="2:22" ht="12.75">
      <c r="B83" s="23"/>
      <c r="C83" s="31">
        <v>24017</v>
      </c>
      <c r="D83" s="31"/>
      <c r="E83" s="24">
        <v>101</v>
      </c>
      <c r="F83" s="24"/>
      <c r="G83" s="24">
        <v>224346111</v>
      </c>
      <c r="H83" s="24"/>
      <c r="I83" s="24">
        <v>224346110</v>
      </c>
      <c r="J83" s="24"/>
      <c r="K83" s="24" t="s">
        <v>427</v>
      </c>
      <c r="L83" s="24"/>
      <c r="M83" s="24" t="s">
        <v>428</v>
      </c>
      <c r="N83" s="24"/>
      <c r="O83" s="24">
        <v>0</v>
      </c>
      <c r="P83" s="24"/>
      <c r="Q83" s="24" t="s">
        <v>429</v>
      </c>
      <c r="R83" s="24"/>
      <c r="S83" s="24" t="s">
        <v>430</v>
      </c>
      <c r="T83" s="24"/>
      <c r="U83" s="31">
        <v>39904</v>
      </c>
      <c r="V83" s="31"/>
    </row>
    <row r="84" spans="2:22" ht="12.75">
      <c r="B84" s="23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</row>
    <row r="85" spans="2:22" ht="12.75">
      <c r="B85" s="23"/>
      <c r="C85" s="31">
        <v>25395</v>
      </c>
      <c r="D85" s="31"/>
      <c r="E85" s="24">
        <v>100</v>
      </c>
      <c r="F85" s="24"/>
      <c r="G85" s="24">
        <v>224346111</v>
      </c>
      <c r="H85" s="24"/>
      <c r="I85" s="24">
        <v>224346110</v>
      </c>
      <c r="J85" s="24"/>
      <c r="K85" s="24" t="s">
        <v>431</v>
      </c>
      <c r="L85" s="24"/>
      <c r="M85" s="24" t="s">
        <v>415</v>
      </c>
      <c r="N85" s="24"/>
      <c r="O85" s="24">
        <v>0</v>
      </c>
      <c r="P85" s="24"/>
      <c r="Q85" s="24" t="s">
        <v>432</v>
      </c>
      <c r="R85" s="24"/>
      <c r="S85" s="24" t="s">
        <v>433</v>
      </c>
      <c r="T85" s="24"/>
      <c r="U85" s="31">
        <v>39904</v>
      </c>
      <c r="V85" s="31"/>
    </row>
    <row r="86" spans="2:22" ht="12.75">
      <c r="B86" s="23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</row>
    <row r="87" spans="2:22" ht="12.75">
      <c r="B87" s="23"/>
      <c r="C87" s="31">
        <v>26008</v>
      </c>
      <c r="D87" s="31"/>
      <c r="E87" s="24">
        <v>102</v>
      </c>
      <c r="F87" s="24"/>
      <c r="G87" s="24">
        <v>224346111</v>
      </c>
      <c r="H87" s="24"/>
      <c r="I87" s="24">
        <v>224346110</v>
      </c>
      <c r="J87" s="24"/>
      <c r="K87" s="24" t="s">
        <v>434</v>
      </c>
      <c r="L87" s="24"/>
      <c r="M87" s="24" t="s">
        <v>419</v>
      </c>
      <c r="N87" s="24"/>
      <c r="O87" s="24">
        <v>0</v>
      </c>
      <c r="P87" s="24"/>
      <c r="Q87" s="24" t="s">
        <v>435</v>
      </c>
      <c r="R87" s="24"/>
      <c r="S87" s="24" t="s">
        <v>436</v>
      </c>
      <c r="T87" s="24"/>
      <c r="U87" s="31">
        <v>39904</v>
      </c>
      <c r="V87" s="31"/>
    </row>
    <row r="88" spans="2:22" ht="12.75">
      <c r="B88" s="23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</row>
    <row r="89" spans="2:34" ht="12.7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</row>
    <row r="90" ht="12.75">
      <c r="A90" s="21" t="s">
        <v>437</v>
      </c>
    </row>
    <row r="91" spans="2:25" ht="12.75">
      <c r="B91" s="29"/>
      <c r="C91" s="22" t="s">
        <v>407</v>
      </c>
      <c r="E91" s="22" t="s">
        <v>408</v>
      </c>
      <c r="G91" s="22" t="s">
        <v>438</v>
      </c>
      <c r="I91" s="22" t="s">
        <v>439</v>
      </c>
      <c r="K91" s="22" t="s">
        <v>398</v>
      </c>
      <c r="M91" s="22" t="s">
        <v>399</v>
      </c>
      <c r="O91" s="22" t="s">
        <v>400</v>
      </c>
      <c r="Q91" s="22" t="s">
        <v>409</v>
      </c>
      <c r="S91" s="22" t="s">
        <v>410</v>
      </c>
      <c r="U91" s="22" t="s">
        <v>411</v>
      </c>
      <c r="W91" s="22" t="s">
        <v>440</v>
      </c>
      <c r="Y91" s="22" t="s">
        <v>441</v>
      </c>
    </row>
    <row r="92" spans="2:26" ht="12.75">
      <c r="B92" s="29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2:26" ht="12.75">
      <c r="B93" s="23"/>
      <c r="C93" s="31">
        <v>25256</v>
      </c>
      <c r="D93" s="31"/>
      <c r="E93" s="24">
        <v>103</v>
      </c>
      <c r="F93" s="24"/>
      <c r="G93" s="24">
        <v>90</v>
      </c>
      <c r="H93" s="24"/>
      <c r="I93" s="24">
        <v>1</v>
      </c>
      <c r="J93" s="24"/>
      <c r="K93" s="24">
        <v>224346111</v>
      </c>
      <c r="L93" s="24"/>
      <c r="M93" s="24">
        <v>224346110</v>
      </c>
      <c r="N93" s="24"/>
      <c r="O93" s="24" t="s">
        <v>422</v>
      </c>
      <c r="P93" s="24"/>
      <c r="Q93" s="24" t="s">
        <v>415</v>
      </c>
      <c r="R93" s="24"/>
      <c r="S93" s="24">
        <v>0</v>
      </c>
      <c r="T93" s="24"/>
      <c r="U93" s="24" t="s">
        <v>423</v>
      </c>
      <c r="V93" s="24"/>
      <c r="W93" s="24" t="s">
        <v>424</v>
      </c>
      <c r="X93" s="24"/>
      <c r="Y93" s="31">
        <v>37398</v>
      </c>
      <c r="Z93" s="31"/>
    </row>
    <row r="94" spans="2:26" ht="12.75">
      <c r="B94" s="23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2:26" ht="12.75">
      <c r="B95" s="23"/>
      <c r="C95" s="31">
        <v>25256</v>
      </c>
      <c r="D95" s="31"/>
      <c r="E95" s="24">
        <v>104</v>
      </c>
      <c r="F95" s="24"/>
      <c r="G95" s="24">
        <v>90</v>
      </c>
      <c r="H95" s="24"/>
      <c r="I95" s="24">
        <v>1</v>
      </c>
      <c r="J95" s="24"/>
      <c r="K95" s="24">
        <v>224346111</v>
      </c>
      <c r="L95" s="24"/>
      <c r="M95" s="24">
        <v>224346110</v>
      </c>
      <c r="N95" s="24"/>
      <c r="O95" s="24" t="s">
        <v>422</v>
      </c>
      <c r="P95" s="24"/>
      <c r="Q95" s="24" t="s">
        <v>415</v>
      </c>
      <c r="R95" s="24"/>
      <c r="S95" s="24">
        <v>0</v>
      </c>
      <c r="T95" s="24"/>
      <c r="U95" s="24" t="s">
        <v>423</v>
      </c>
      <c r="V95" s="24"/>
      <c r="W95" s="24" t="s">
        <v>424</v>
      </c>
      <c r="X95" s="24"/>
      <c r="Y95" s="31">
        <v>37398</v>
      </c>
      <c r="Z95" s="31"/>
    </row>
    <row r="96" spans="2:26" ht="12.75">
      <c r="B96" s="23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2:34" ht="12.7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</row>
    <row r="98" ht="12.75">
      <c r="A98" s="21" t="s">
        <v>442</v>
      </c>
    </row>
    <row r="99" spans="2:21" ht="12.75">
      <c r="B99" s="29"/>
      <c r="C99" s="22" t="s">
        <v>407</v>
      </c>
      <c r="E99" s="22" t="s">
        <v>408</v>
      </c>
      <c r="G99" s="22" t="s">
        <v>398</v>
      </c>
      <c r="I99" s="22" t="s">
        <v>399</v>
      </c>
      <c r="K99" s="22" t="s">
        <v>400</v>
      </c>
      <c r="M99" s="22" t="s">
        <v>439</v>
      </c>
      <c r="O99" s="22" t="s">
        <v>409</v>
      </c>
      <c r="Q99" s="22" t="s">
        <v>410</v>
      </c>
      <c r="S99" s="22" t="s">
        <v>411</v>
      </c>
      <c r="U99" s="22" t="s">
        <v>443</v>
      </c>
    </row>
    <row r="100" spans="2:22" ht="12.75">
      <c r="B100" s="29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</row>
    <row r="101" spans="2:22" ht="12.75">
      <c r="B101" s="23"/>
      <c r="C101" s="31">
        <v>25256</v>
      </c>
      <c r="D101" s="31"/>
      <c r="E101" s="24">
        <v>103</v>
      </c>
      <c r="F101" s="24"/>
      <c r="G101" s="24">
        <v>224346111</v>
      </c>
      <c r="H101" s="24"/>
      <c r="I101" s="24">
        <v>224346110</v>
      </c>
      <c r="J101" s="24"/>
      <c r="K101" s="24" t="s">
        <v>422</v>
      </c>
      <c r="L101" s="24"/>
      <c r="M101" s="24">
        <v>24</v>
      </c>
      <c r="N101" s="24"/>
      <c r="O101" s="24" t="s">
        <v>415</v>
      </c>
      <c r="P101" s="24"/>
      <c r="Q101" s="24">
        <v>0</v>
      </c>
      <c r="R101" s="24"/>
      <c r="S101" s="24" t="s">
        <v>423</v>
      </c>
      <c r="T101" s="24"/>
      <c r="U101" s="24" t="s">
        <v>424</v>
      </c>
      <c r="V101" s="24"/>
    </row>
    <row r="102" spans="2:22" ht="12.75">
      <c r="B102" s="23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</row>
    <row r="103" spans="2:34" ht="12.75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</row>
    <row r="104" ht="12.75">
      <c r="A104" s="21" t="s">
        <v>444</v>
      </c>
    </row>
    <row r="105" spans="2:29" ht="12.75">
      <c r="B105" s="29"/>
      <c r="C105" s="22" t="s">
        <v>407</v>
      </c>
      <c r="E105" s="22" t="s">
        <v>408</v>
      </c>
      <c r="G105" s="22" t="s">
        <v>445</v>
      </c>
      <c r="I105" s="22" t="s">
        <v>446</v>
      </c>
      <c r="K105" s="22" t="s">
        <v>394</v>
      </c>
      <c r="M105" s="22" t="s">
        <v>447</v>
      </c>
      <c r="O105" s="22" t="s">
        <v>448</v>
      </c>
      <c r="Q105" s="22" t="s">
        <v>449</v>
      </c>
      <c r="S105" s="22" t="s">
        <v>450</v>
      </c>
      <c r="U105" s="22" t="s">
        <v>409</v>
      </c>
      <c r="W105" s="22" t="s">
        <v>410</v>
      </c>
      <c r="Y105" s="22" t="s">
        <v>411</v>
      </c>
      <c r="AA105" s="22" t="s">
        <v>451</v>
      </c>
      <c r="AC105" s="22" t="s">
        <v>452</v>
      </c>
    </row>
    <row r="106" spans="2:30" ht="12.75">
      <c r="B106" s="29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</row>
    <row r="107" spans="2:30" ht="12.75">
      <c r="B107" s="23"/>
      <c r="C107" s="31">
        <v>24017</v>
      </c>
      <c r="D107" s="31"/>
      <c r="E107" s="24">
        <v>101</v>
      </c>
      <c r="F107" s="24"/>
      <c r="G107" s="24">
        <v>44268866</v>
      </c>
      <c r="H107" s="24"/>
      <c r="I107" s="24" t="s">
        <v>453</v>
      </c>
      <c r="J107" s="24"/>
      <c r="K107" s="24" t="s">
        <v>371</v>
      </c>
      <c r="L107" s="24"/>
      <c r="M107" s="24">
        <v>1100200</v>
      </c>
      <c r="N107" s="24"/>
      <c r="O107" s="24" t="s">
        <v>454</v>
      </c>
      <c r="P107" s="24"/>
      <c r="Q107" s="24">
        <v>112</v>
      </c>
      <c r="R107" s="24"/>
      <c r="S107" s="24">
        <v>73</v>
      </c>
      <c r="T107" s="24"/>
      <c r="U107" s="24" t="s">
        <v>455</v>
      </c>
      <c r="V107" s="24"/>
      <c r="W107" s="24">
        <v>0</v>
      </c>
      <c r="X107" s="24"/>
      <c r="Y107" s="24" t="s">
        <v>429</v>
      </c>
      <c r="Z107" s="24"/>
      <c r="AA107" s="24" t="s">
        <v>430</v>
      </c>
      <c r="AB107" s="24"/>
      <c r="AC107" s="24" t="s">
        <v>456</v>
      </c>
      <c r="AD107" s="24"/>
    </row>
    <row r="108" spans="2:30" ht="12" customHeight="1">
      <c r="B108" s="23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</row>
    <row r="109" spans="2:30" ht="12.75">
      <c r="B109" s="23"/>
      <c r="C109" s="31">
        <v>24017</v>
      </c>
      <c r="D109" s="31"/>
      <c r="E109" s="24">
        <v>101</v>
      </c>
      <c r="F109" s="24"/>
      <c r="G109" s="24">
        <v>14890658</v>
      </c>
      <c r="H109" s="24"/>
      <c r="I109" s="24" t="s">
        <v>457</v>
      </c>
      <c r="J109" s="24"/>
      <c r="K109" s="24" t="s">
        <v>371</v>
      </c>
      <c r="L109" s="24"/>
      <c r="M109" s="24">
        <v>1100200</v>
      </c>
      <c r="N109" s="24"/>
      <c r="O109" s="24" t="s">
        <v>454</v>
      </c>
      <c r="P109" s="24"/>
      <c r="Q109" s="24">
        <v>112</v>
      </c>
      <c r="R109" s="24"/>
      <c r="S109" s="24">
        <v>73</v>
      </c>
      <c r="T109" s="24"/>
      <c r="U109" s="24" t="s">
        <v>455</v>
      </c>
      <c r="V109" s="24"/>
      <c r="W109" s="24">
        <v>0</v>
      </c>
      <c r="X109" s="24"/>
      <c r="Y109" s="24" t="s">
        <v>429</v>
      </c>
      <c r="Z109" s="24"/>
      <c r="AA109" s="24" t="s">
        <v>430</v>
      </c>
      <c r="AB109" s="24"/>
      <c r="AC109" s="24" t="s">
        <v>456</v>
      </c>
      <c r="AD109" s="24"/>
    </row>
    <row r="110" spans="2:30" ht="12.75">
      <c r="B110" s="23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</row>
    <row r="111" spans="2:30" ht="12.75">
      <c r="B111" s="23"/>
      <c r="C111" s="31">
        <v>24017</v>
      </c>
      <c r="D111" s="31"/>
      <c r="E111" s="24">
        <v>101</v>
      </c>
      <c r="F111" s="24"/>
      <c r="G111" s="24">
        <v>25718843</v>
      </c>
      <c r="H111" s="24"/>
      <c r="I111" s="24" t="s">
        <v>458</v>
      </c>
      <c r="J111" s="24"/>
      <c r="K111" s="24" t="s">
        <v>371</v>
      </c>
      <c r="L111" s="24"/>
      <c r="M111" s="24">
        <v>1100200</v>
      </c>
      <c r="N111" s="24"/>
      <c r="O111" s="24" t="s">
        <v>454</v>
      </c>
      <c r="P111" s="24"/>
      <c r="Q111" s="24">
        <v>112</v>
      </c>
      <c r="R111" s="24"/>
      <c r="S111" s="24">
        <v>73</v>
      </c>
      <c r="T111" s="24"/>
      <c r="U111" s="24" t="s">
        <v>455</v>
      </c>
      <c r="V111" s="24"/>
      <c r="W111" s="24">
        <v>0</v>
      </c>
      <c r="X111" s="24"/>
      <c r="Y111" s="24" t="s">
        <v>429</v>
      </c>
      <c r="Z111" s="24"/>
      <c r="AA111" s="24" t="s">
        <v>430</v>
      </c>
      <c r="AB111" s="24"/>
      <c r="AC111" s="24" t="s">
        <v>456</v>
      </c>
      <c r="AD111" s="24"/>
    </row>
    <row r="112" spans="2:30" ht="12.75">
      <c r="B112" s="23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</row>
    <row r="113" spans="2:30" ht="12.75">
      <c r="B113" s="23"/>
      <c r="C113" s="31">
        <v>24017</v>
      </c>
      <c r="D113" s="31"/>
      <c r="E113" s="24">
        <v>101</v>
      </c>
      <c r="F113" s="24"/>
      <c r="G113" s="24">
        <v>49682024</v>
      </c>
      <c r="H113" s="24"/>
      <c r="I113" s="24" t="s">
        <v>459</v>
      </c>
      <c r="J113" s="24"/>
      <c r="K113" s="24" t="s">
        <v>371</v>
      </c>
      <c r="L113" s="24"/>
      <c r="M113" s="24">
        <v>1100200</v>
      </c>
      <c r="N113" s="24"/>
      <c r="O113" s="24" t="s">
        <v>454</v>
      </c>
      <c r="P113" s="24"/>
      <c r="Q113" s="24">
        <v>112</v>
      </c>
      <c r="R113" s="24"/>
      <c r="S113" s="24">
        <v>73</v>
      </c>
      <c r="T113" s="24"/>
      <c r="U113" s="24" t="s">
        <v>455</v>
      </c>
      <c r="V113" s="24"/>
      <c r="W113" s="24">
        <v>0</v>
      </c>
      <c r="X113" s="24"/>
      <c r="Y113" s="24" t="s">
        <v>429</v>
      </c>
      <c r="Z113" s="24"/>
      <c r="AA113" s="24" t="s">
        <v>430</v>
      </c>
      <c r="AB113" s="24"/>
      <c r="AC113" s="24" t="s">
        <v>456</v>
      </c>
      <c r="AD113" s="24"/>
    </row>
    <row r="114" spans="2:30" ht="12.75">
      <c r="B114" s="23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</row>
    <row r="115" spans="2:30" ht="12.75">
      <c r="B115" s="23"/>
      <c r="C115" s="31">
        <v>24017</v>
      </c>
      <c r="D115" s="31"/>
      <c r="E115" s="24">
        <v>101</v>
      </c>
      <c r="F115" s="24"/>
      <c r="G115" s="24">
        <v>28205367</v>
      </c>
      <c r="H115" s="24"/>
      <c r="I115" s="24" t="s">
        <v>460</v>
      </c>
      <c r="J115" s="24"/>
      <c r="K115" s="24" t="s">
        <v>371</v>
      </c>
      <c r="L115" s="24"/>
      <c r="M115" s="24">
        <v>1100200</v>
      </c>
      <c r="N115" s="24"/>
      <c r="O115" s="24" t="s">
        <v>454</v>
      </c>
      <c r="P115" s="24"/>
      <c r="Q115" s="24">
        <v>121</v>
      </c>
      <c r="R115" s="24"/>
      <c r="S115" s="24">
        <v>37</v>
      </c>
      <c r="T115" s="24"/>
      <c r="U115" s="24" t="s">
        <v>455</v>
      </c>
      <c r="V115" s="24"/>
      <c r="W115" s="24">
        <v>0</v>
      </c>
      <c r="X115" s="24"/>
      <c r="Y115" s="24" t="s">
        <v>429</v>
      </c>
      <c r="Z115" s="24"/>
      <c r="AA115" s="24" t="s">
        <v>430</v>
      </c>
      <c r="AB115" s="24"/>
      <c r="AC115" s="24" t="s">
        <v>456</v>
      </c>
      <c r="AD115" s="24"/>
    </row>
    <row r="116" spans="2:30" ht="12.75">
      <c r="B116" s="23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</row>
    <row r="117" spans="2:30" ht="12.75">
      <c r="B117" s="23"/>
      <c r="C117" s="31">
        <v>24017</v>
      </c>
      <c r="D117" s="31"/>
      <c r="E117" s="24">
        <v>101</v>
      </c>
      <c r="F117" s="24"/>
      <c r="G117" s="24">
        <v>28204107</v>
      </c>
      <c r="H117" s="24"/>
      <c r="I117" s="24" t="s">
        <v>461</v>
      </c>
      <c r="J117" s="24"/>
      <c r="K117" s="24" t="s">
        <v>371</v>
      </c>
      <c r="L117" s="24"/>
      <c r="M117" s="24">
        <v>1100200</v>
      </c>
      <c r="N117" s="24"/>
      <c r="O117" s="24" t="s">
        <v>454</v>
      </c>
      <c r="P117" s="24"/>
      <c r="Q117" s="24">
        <v>121</v>
      </c>
      <c r="R117" s="24"/>
      <c r="S117" s="24">
        <v>37</v>
      </c>
      <c r="T117" s="24"/>
      <c r="U117" s="24" t="s">
        <v>455</v>
      </c>
      <c r="V117" s="24"/>
      <c r="W117" s="24">
        <v>0</v>
      </c>
      <c r="X117" s="24"/>
      <c r="Y117" s="24" t="s">
        <v>429</v>
      </c>
      <c r="Z117" s="24"/>
      <c r="AA117" s="24" t="s">
        <v>430</v>
      </c>
      <c r="AB117" s="24"/>
      <c r="AC117" s="24" t="s">
        <v>456</v>
      </c>
      <c r="AD117" s="24"/>
    </row>
    <row r="118" spans="2:30" ht="12.75">
      <c r="B118" s="23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</row>
    <row r="119" spans="2:30" ht="12.75">
      <c r="B119" s="23"/>
      <c r="C119" s="31">
        <v>24017</v>
      </c>
      <c r="D119" s="31"/>
      <c r="E119" s="24">
        <v>101</v>
      </c>
      <c r="F119" s="24"/>
      <c r="G119" s="24">
        <v>28207483</v>
      </c>
      <c r="H119" s="24"/>
      <c r="I119" s="24" t="s">
        <v>462</v>
      </c>
      <c r="J119" s="24"/>
      <c r="K119" s="24" t="s">
        <v>371</v>
      </c>
      <c r="L119" s="24"/>
      <c r="M119" s="24">
        <v>1100200</v>
      </c>
      <c r="N119" s="24"/>
      <c r="O119" s="24" t="s">
        <v>454</v>
      </c>
      <c r="P119" s="24"/>
      <c r="Q119" s="24">
        <v>121</v>
      </c>
      <c r="R119" s="24"/>
      <c r="S119" s="24">
        <v>37</v>
      </c>
      <c r="T119" s="24"/>
      <c r="U119" s="24" t="s">
        <v>455</v>
      </c>
      <c r="V119" s="24"/>
      <c r="W119" s="24">
        <v>0</v>
      </c>
      <c r="X119" s="24"/>
      <c r="Y119" s="24" t="s">
        <v>429</v>
      </c>
      <c r="Z119" s="24"/>
      <c r="AA119" s="24" t="s">
        <v>430</v>
      </c>
      <c r="AB119" s="24"/>
      <c r="AC119" s="24" t="s">
        <v>456</v>
      </c>
      <c r="AD119" s="24"/>
    </row>
    <row r="120" spans="2:30" ht="12.75">
      <c r="B120" s="23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</row>
    <row r="121" spans="2:30" ht="12.75">
      <c r="B121" s="23"/>
      <c r="C121" s="31">
        <v>24017</v>
      </c>
      <c r="D121" s="31"/>
      <c r="E121" s="24">
        <v>101</v>
      </c>
      <c r="F121" s="24"/>
      <c r="G121" s="24">
        <v>28212711</v>
      </c>
      <c r="H121" s="24"/>
      <c r="I121" s="24" t="s">
        <v>463</v>
      </c>
      <c r="J121" s="24"/>
      <c r="K121" s="24" t="s">
        <v>371</v>
      </c>
      <c r="L121" s="24"/>
      <c r="M121" s="24">
        <v>1100200</v>
      </c>
      <c r="N121" s="24"/>
      <c r="O121" s="24" t="s">
        <v>454</v>
      </c>
      <c r="P121" s="24"/>
      <c r="Q121" s="24">
        <v>121</v>
      </c>
      <c r="R121" s="24"/>
      <c r="S121" s="24">
        <v>37</v>
      </c>
      <c r="T121" s="24"/>
      <c r="U121" s="24" t="s">
        <v>455</v>
      </c>
      <c r="V121" s="24"/>
      <c r="W121" s="24">
        <v>0</v>
      </c>
      <c r="X121" s="24"/>
      <c r="Y121" s="24" t="s">
        <v>429</v>
      </c>
      <c r="Z121" s="24"/>
      <c r="AA121" s="24" t="s">
        <v>430</v>
      </c>
      <c r="AB121" s="24"/>
      <c r="AC121" s="24" t="s">
        <v>456</v>
      </c>
      <c r="AD121" s="24"/>
    </row>
    <row r="122" spans="2:30" ht="12.75">
      <c r="B122" s="23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</row>
    <row r="123" spans="2:30" ht="12.75">
      <c r="B123" s="23"/>
      <c r="C123" s="31">
        <v>24017</v>
      </c>
      <c r="D123" s="31"/>
      <c r="E123" s="24">
        <v>101</v>
      </c>
      <c r="F123" s="24"/>
      <c r="G123" s="24">
        <v>28206576</v>
      </c>
      <c r="H123" s="24"/>
      <c r="I123" s="24" t="s">
        <v>464</v>
      </c>
      <c r="J123" s="24"/>
      <c r="K123" s="24" t="s">
        <v>371</v>
      </c>
      <c r="L123" s="24"/>
      <c r="M123" s="24">
        <v>1100200</v>
      </c>
      <c r="N123" s="24"/>
      <c r="O123" s="24" t="s">
        <v>454</v>
      </c>
      <c r="P123" s="24"/>
      <c r="Q123" s="24">
        <v>121</v>
      </c>
      <c r="R123" s="24"/>
      <c r="S123" s="24">
        <v>37</v>
      </c>
      <c r="T123" s="24"/>
      <c r="U123" s="24" t="s">
        <v>455</v>
      </c>
      <c r="V123" s="24"/>
      <c r="W123" s="24">
        <v>0</v>
      </c>
      <c r="X123" s="24"/>
      <c r="Y123" s="24" t="s">
        <v>429</v>
      </c>
      <c r="Z123" s="24"/>
      <c r="AA123" s="24" t="s">
        <v>430</v>
      </c>
      <c r="AB123" s="24"/>
      <c r="AC123" s="24" t="s">
        <v>456</v>
      </c>
      <c r="AD123" s="24"/>
    </row>
    <row r="124" spans="2:30" ht="12.75">
      <c r="B124" s="23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</row>
    <row r="125" spans="2:30" ht="12.75">
      <c r="B125" s="23"/>
      <c r="C125" s="31">
        <v>24017</v>
      </c>
      <c r="D125" s="31"/>
      <c r="E125" s="24">
        <v>101</v>
      </c>
      <c r="F125" s="24"/>
      <c r="G125" s="24">
        <v>45148287</v>
      </c>
      <c r="H125" s="24"/>
      <c r="I125" s="24" t="s">
        <v>465</v>
      </c>
      <c r="J125" s="24"/>
      <c r="K125" s="24" t="s">
        <v>371</v>
      </c>
      <c r="L125" s="24"/>
      <c r="M125" s="24">
        <v>1100200</v>
      </c>
      <c r="N125" s="24"/>
      <c r="O125" s="24" t="s">
        <v>454</v>
      </c>
      <c r="P125" s="24"/>
      <c r="Q125" s="24">
        <v>121</v>
      </c>
      <c r="R125" s="24"/>
      <c r="S125" s="24">
        <v>102</v>
      </c>
      <c r="T125" s="24"/>
      <c r="U125" s="24" t="s">
        <v>455</v>
      </c>
      <c r="V125" s="24"/>
      <c r="W125" s="24">
        <v>0</v>
      </c>
      <c r="X125" s="24"/>
      <c r="Y125" s="24" t="s">
        <v>429</v>
      </c>
      <c r="Z125" s="24"/>
      <c r="AA125" s="24" t="s">
        <v>430</v>
      </c>
      <c r="AB125" s="24"/>
      <c r="AC125" s="24" t="s">
        <v>456</v>
      </c>
      <c r="AD125" s="24"/>
    </row>
    <row r="126" spans="2:30" ht="12.75">
      <c r="B126" s="23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</row>
    <row r="127" spans="2:30" ht="12.75">
      <c r="B127" s="23"/>
      <c r="C127" s="31">
        <v>24017</v>
      </c>
      <c r="D127" s="31"/>
      <c r="E127" s="24">
        <v>101</v>
      </c>
      <c r="F127" s="24"/>
      <c r="G127" s="24">
        <v>48948829</v>
      </c>
      <c r="H127" s="24"/>
      <c r="I127" s="24" t="s">
        <v>466</v>
      </c>
      <c r="J127" s="24"/>
      <c r="K127" s="24" t="s">
        <v>371</v>
      </c>
      <c r="L127" s="24"/>
      <c r="M127" s="24">
        <v>1100200</v>
      </c>
      <c r="N127" s="24"/>
      <c r="O127" s="24" t="s">
        <v>454</v>
      </c>
      <c r="P127" s="24"/>
      <c r="Q127" s="24">
        <v>121</v>
      </c>
      <c r="R127" s="24"/>
      <c r="S127" s="24">
        <v>102</v>
      </c>
      <c r="T127" s="24"/>
      <c r="U127" s="24" t="s">
        <v>455</v>
      </c>
      <c r="V127" s="24"/>
      <c r="W127" s="24">
        <v>0</v>
      </c>
      <c r="X127" s="24"/>
      <c r="Y127" s="24" t="s">
        <v>429</v>
      </c>
      <c r="Z127" s="24"/>
      <c r="AA127" s="24" t="s">
        <v>430</v>
      </c>
      <c r="AB127" s="24"/>
      <c r="AC127" s="24" t="s">
        <v>456</v>
      </c>
      <c r="AD127" s="24"/>
    </row>
    <row r="128" spans="2:30" ht="12.75">
      <c r="B128" s="23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</row>
    <row r="129" spans="2:30" ht="12.75">
      <c r="B129" s="23"/>
      <c r="C129" s="31">
        <v>24017</v>
      </c>
      <c r="D129" s="31"/>
      <c r="E129" s="24">
        <v>101</v>
      </c>
      <c r="F129" s="24"/>
      <c r="G129" s="24">
        <v>25621262</v>
      </c>
      <c r="H129" s="24"/>
      <c r="I129" s="24" t="s">
        <v>467</v>
      </c>
      <c r="J129" s="24"/>
      <c r="K129" s="24" t="s">
        <v>371</v>
      </c>
      <c r="L129" s="24"/>
      <c r="M129" s="24">
        <v>1100200</v>
      </c>
      <c r="N129" s="24"/>
      <c r="O129" s="24" t="s">
        <v>454</v>
      </c>
      <c r="P129" s="24"/>
      <c r="Q129" s="24">
        <v>121</v>
      </c>
      <c r="R129" s="24"/>
      <c r="S129" s="24">
        <v>102</v>
      </c>
      <c r="T129" s="24"/>
      <c r="U129" s="24" t="s">
        <v>455</v>
      </c>
      <c r="V129" s="24"/>
      <c r="W129" s="24">
        <v>0</v>
      </c>
      <c r="X129" s="24"/>
      <c r="Y129" s="24" t="s">
        <v>429</v>
      </c>
      <c r="Z129" s="24"/>
      <c r="AA129" s="24" t="s">
        <v>430</v>
      </c>
      <c r="AB129" s="24"/>
      <c r="AC129" s="24" t="s">
        <v>456</v>
      </c>
      <c r="AD129" s="24"/>
    </row>
    <row r="130" spans="2:30" ht="12.75">
      <c r="B130" s="23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</row>
    <row r="131" spans="2:30" ht="12.75">
      <c r="B131" s="23"/>
      <c r="C131" s="31">
        <v>24017</v>
      </c>
      <c r="D131" s="31"/>
      <c r="E131" s="24">
        <v>101</v>
      </c>
      <c r="F131" s="24"/>
      <c r="G131" s="24">
        <v>47116404</v>
      </c>
      <c r="H131" s="24"/>
      <c r="I131" s="24" t="s">
        <v>468</v>
      </c>
      <c r="J131" s="24"/>
      <c r="K131" s="24" t="s">
        <v>371</v>
      </c>
      <c r="L131" s="24"/>
      <c r="M131" s="24">
        <v>1100200</v>
      </c>
      <c r="N131" s="24"/>
      <c r="O131" s="24" t="s">
        <v>454</v>
      </c>
      <c r="P131" s="24"/>
      <c r="Q131" s="24">
        <v>121</v>
      </c>
      <c r="R131" s="24"/>
      <c r="S131" s="24">
        <v>102</v>
      </c>
      <c r="T131" s="24"/>
      <c r="U131" s="24" t="s">
        <v>455</v>
      </c>
      <c r="V131" s="24"/>
      <c r="W131" s="24">
        <v>0</v>
      </c>
      <c r="X131" s="24"/>
      <c r="Y131" s="24" t="s">
        <v>429</v>
      </c>
      <c r="Z131" s="24"/>
      <c r="AA131" s="24" t="s">
        <v>430</v>
      </c>
      <c r="AB131" s="24"/>
      <c r="AC131" s="24" t="s">
        <v>469</v>
      </c>
      <c r="AD131" s="24"/>
    </row>
    <row r="132" spans="2:30" ht="12.75">
      <c r="B132" s="23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</row>
    <row r="133" spans="2:30" ht="12.75">
      <c r="B133" s="23"/>
      <c r="C133" s="31">
        <v>24017</v>
      </c>
      <c r="D133" s="31"/>
      <c r="E133" s="24">
        <v>101</v>
      </c>
      <c r="F133" s="24"/>
      <c r="G133" s="24">
        <v>26761858</v>
      </c>
      <c r="H133" s="24"/>
      <c r="I133" s="24" t="s">
        <v>470</v>
      </c>
      <c r="J133" s="24"/>
      <c r="K133" s="24" t="s">
        <v>371</v>
      </c>
      <c r="L133" s="24"/>
      <c r="M133" s="24">
        <v>1100200</v>
      </c>
      <c r="N133" s="24"/>
      <c r="O133" s="24" t="s">
        <v>454</v>
      </c>
      <c r="P133" s="24"/>
      <c r="Q133" s="24">
        <v>121</v>
      </c>
      <c r="R133" s="24"/>
      <c r="S133" s="24">
        <v>102</v>
      </c>
      <c r="T133" s="24"/>
      <c r="U133" s="24" t="s">
        <v>455</v>
      </c>
      <c r="V133" s="24"/>
      <c r="W133" s="24">
        <v>0</v>
      </c>
      <c r="X133" s="24"/>
      <c r="Y133" s="24" t="s">
        <v>429</v>
      </c>
      <c r="Z133" s="24"/>
      <c r="AA133" s="24" t="s">
        <v>430</v>
      </c>
      <c r="AB133" s="24"/>
      <c r="AC133" s="24" t="s">
        <v>456</v>
      </c>
      <c r="AD133" s="24"/>
    </row>
    <row r="134" spans="2:30" ht="12.75">
      <c r="B134" s="23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</row>
    <row r="135" spans="2:30" ht="12.75">
      <c r="B135" s="23"/>
      <c r="C135" s="31">
        <v>24017</v>
      </c>
      <c r="D135" s="31"/>
      <c r="E135" s="24">
        <v>101</v>
      </c>
      <c r="F135" s="24"/>
      <c r="G135" s="24">
        <v>61859079</v>
      </c>
      <c r="H135" s="24"/>
      <c r="I135" s="24" t="s">
        <v>471</v>
      </c>
      <c r="J135" s="24"/>
      <c r="K135" s="24" t="s">
        <v>371</v>
      </c>
      <c r="L135" s="24"/>
      <c r="M135" s="24">
        <v>1100200</v>
      </c>
      <c r="N135" s="24"/>
      <c r="O135" s="24" t="s">
        <v>454</v>
      </c>
      <c r="P135" s="24"/>
      <c r="Q135" s="24">
        <v>121</v>
      </c>
      <c r="R135" s="24"/>
      <c r="S135" s="24">
        <v>33</v>
      </c>
      <c r="T135" s="24"/>
      <c r="U135" s="24" t="s">
        <v>455</v>
      </c>
      <c r="V135" s="24"/>
      <c r="W135" s="24">
        <v>0</v>
      </c>
      <c r="X135" s="24"/>
      <c r="Y135" s="24" t="s">
        <v>429</v>
      </c>
      <c r="Z135" s="24"/>
      <c r="AA135" s="24" t="s">
        <v>430</v>
      </c>
      <c r="AB135" s="24"/>
      <c r="AC135" s="24" t="s">
        <v>456</v>
      </c>
      <c r="AD135" s="24"/>
    </row>
    <row r="136" spans="2:30" ht="12.75">
      <c r="B136" s="23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</row>
    <row r="137" spans="2:30" ht="12.75">
      <c r="B137" s="23"/>
      <c r="C137" s="31">
        <v>24017</v>
      </c>
      <c r="D137" s="31"/>
      <c r="E137" s="24">
        <v>101</v>
      </c>
      <c r="F137" s="24"/>
      <c r="G137" s="24">
        <v>25623192</v>
      </c>
      <c r="H137" s="24"/>
      <c r="I137" s="24" t="s">
        <v>472</v>
      </c>
      <c r="J137" s="24"/>
      <c r="K137" s="24" t="s">
        <v>371</v>
      </c>
      <c r="L137" s="24"/>
      <c r="M137" s="24">
        <v>1100200</v>
      </c>
      <c r="N137" s="24"/>
      <c r="O137" s="24" t="s">
        <v>454</v>
      </c>
      <c r="P137" s="24"/>
      <c r="Q137" s="24">
        <v>121</v>
      </c>
      <c r="R137" s="24"/>
      <c r="S137" s="24">
        <v>33</v>
      </c>
      <c r="T137" s="24"/>
      <c r="U137" s="24" t="s">
        <v>455</v>
      </c>
      <c r="V137" s="24"/>
      <c r="W137" s="24">
        <v>0</v>
      </c>
      <c r="X137" s="24"/>
      <c r="Y137" s="24" t="s">
        <v>429</v>
      </c>
      <c r="Z137" s="24"/>
      <c r="AA137" s="24" t="s">
        <v>430</v>
      </c>
      <c r="AB137" s="24"/>
      <c r="AC137" s="24" t="s">
        <v>456</v>
      </c>
      <c r="AD137" s="24"/>
    </row>
    <row r="138" spans="2:30" ht="12.75">
      <c r="B138" s="23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</row>
    <row r="139" spans="2:30" ht="12.75">
      <c r="B139" s="23"/>
      <c r="C139" s="31">
        <v>24017</v>
      </c>
      <c r="D139" s="31"/>
      <c r="E139" s="24">
        <v>101</v>
      </c>
      <c r="F139" s="24"/>
      <c r="G139" s="24">
        <v>25623184</v>
      </c>
      <c r="H139" s="24"/>
      <c r="I139" s="24" t="s">
        <v>473</v>
      </c>
      <c r="J139" s="24"/>
      <c r="K139" s="24" t="s">
        <v>371</v>
      </c>
      <c r="L139" s="24"/>
      <c r="M139" s="24">
        <v>1100200</v>
      </c>
      <c r="N139" s="24"/>
      <c r="O139" s="24" t="s">
        <v>454</v>
      </c>
      <c r="P139" s="24"/>
      <c r="Q139" s="24">
        <v>121</v>
      </c>
      <c r="R139" s="24"/>
      <c r="S139" s="24">
        <v>33</v>
      </c>
      <c r="T139" s="24"/>
      <c r="U139" s="24" t="s">
        <v>455</v>
      </c>
      <c r="V139" s="24"/>
      <c r="W139" s="24">
        <v>0</v>
      </c>
      <c r="X139" s="24"/>
      <c r="Y139" s="24" t="s">
        <v>429</v>
      </c>
      <c r="Z139" s="24"/>
      <c r="AA139" s="24" t="s">
        <v>430</v>
      </c>
      <c r="AB139" s="24"/>
      <c r="AC139" s="24" t="s">
        <v>456</v>
      </c>
      <c r="AD139" s="24"/>
    </row>
    <row r="140" spans="2:30" ht="12.75">
      <c r="B140" s="23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</row>
    <row r="141" spans="2:30" ht="12.75">
      <c r="B141" s="23"/>
      <c r="C141" s="31">
        <v>24017</v>
      </c>
      <c r="D141" s="31"/>
      <c r="E141" s="24">
        <v>101</v>
      </c>
      <c r="F141" s="24"/>
      <c r="G141" s="24">
        <v>26145090</v>
      </c>
      <c r="H141" s="24"/>
      <c r="I141" s="24" t="s">
        <v>474</v>
      </c>
      <c r="J141" s="24"/>
      <c r="K141" s="24" t="s">
        <v>371</v>
      </c>
      <c r="L141" s="24"/>
      <c r="M141" s="24">
        <v>1100200</v>
      </c>
      <c r="N141" s="24"/>
      <c r="O141" s="24" t="s">
        <v>454</v>
      </c>
      <c r="P141" s="24"/>
      <c r="Q141" s="24">
        <v>121</v>
      </c>
      <c r="R141" s="24"/>
      <c r="S141" s="24">
        <v>33</v>
      </c>
      <c r="T141" s="24"/>
      <c r="U141" s="24" t="s">
        <v>455</v>
      </c>
      <c r="V141" s="24"/>
      <c r="W141" s="24">
        <v>0</v>
      </c>
      <c r="X141" s="24"/>
      <c r="Y141" s="24" t="s">
        <v>429</v>
      </c>
      <c r="Z141" s="24"/>
      <c r="AA141" s="24" t="s">
        <v>430</v>
      </c>
      <c r="AB141" s="24"/>
      <c r="AC141" s="24" t="s">
        <v>456</v>
      </c>
      <c r="AD141" s="24"/>
    </row>
    <row r="142" spans="2:30" ht="12.75">
      <c r="B142" s="23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</row>
    <row r="143" spans="2:30" ht="12.75">
      <c r="B143" s="23"/>
      <c r="C143" s="31">
        <v>24017</v>
      </c>
      <c r="D143" s="31"/>
      <c r="E143" s="24">
        <v>101</v>
      </c>
      <c r="F143" s="24"/>
      <c r="G143" s="24">
        <v>60192763</v>
      </c>
      <c r="H143" s="24"/>
      <c r="I143" s="24" t="s">
        <v>475</v>
      </c>
      <c r="J143" s="24"/>
      <c r="K143" s="24" t="s">
        <v>371</v>
      </c>
      <c r="L143" s="24"/>
      <c r="M143" s="24">
        <v>1100200</v>
      </c>
      <c r="N143" s="24"/>
      <c r="O143" s="24" t="s">
        <v>454</v>
      </c>
      <c r="P143" s="24"/>
      <c r="Q143" s="24">
        <v>121</v>
      </c>
      <c r="R143" s="24"/>
      <c r="S143" s="24">
        <v>33</v>
      </c>
      <c r="T143" s="24"/>
      <c r="U143" s="24" t="s">
        <v>455</v>
      </c>
      <c r="V143" s="24"/>
      <c r="W143" s="24">
        <v>0</v>
      </c>
      <c r="X143" s="24"/>
      <c r="Y143" s="24" t="s">
        <v>429</v>
      </c>
      <c r="Z143" s="24"/>
      <c r="AA143" s="24" t="s">
        <v>430</v>
      </c>
      <c r="AB143" s="24"/>
      <c r="AC143" s="24" t="s">
        <v>456</v>
      </c>
      <c r="AD143" s="24"/>
    </row>
    <row r="144" spans="2:30" ht="12.75">
      <c r="B144" s="23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</row>
    <row r="145" spans="2:30" ht="12.75">
      <c r="B145" s="23"/>
      <c r="C145" s="31">
        <v>24017</v>
      </c>
      <c r="D145" s="31"/>
      <c r="E145" s="24">
        <v>101</v>
      </c>
      <c r="F145" s="24"/>
      <c r="G145" s="24">
        <v>27650928</v>
      </c>
      <c r="H145" s="24"/>
      <c r="I145" s="24" t="s">
        <v>476</v>
      </c>
      <c r="J145" s="24"/>
      <c r="K145" s="24" t="s">
        <v>371</v>
      </c>
      <c r="L145" s="24"/>
      <c r="M145" s="24">
        <v>1100200</v>
      </c>
      <c r="N145" s="24"/>
      <c r="O145" s="24" t="s">
        <v>454</v>
      </c>
      <c r="P145" s="24"/>
      <c r="Q145" s="24">
        <v>121</v>
      </c>
      <c r="R145" s="24"/>
      <c r="S145" s="24">
        <v>101</v>
      </c>
      <c r="T145" s="24"/>
      <c r="U145" s="24" t="s">
        <v>455</v>
      </c>
      <c r="V145" s="24"/>
      <c r="W145" s="24">
        <v>0</v>
      </c>
      <c r="X145" s="24"/>
      <c r="Y145" s="24" t="s">
        <v>429</v>
      </c>
      <c r="Z145" s="24"/>
      <c r="AA145" s="24" t="s">
        <v>430</v>
      </c>
      <c r="AB145" s="24"/>
      <c r="AC145" s="24" t="s">
        <v>456</v>
      </c>
      <c r="AD145" s="24"/>
    </row>
    <row r="146" spans="2:30" ht="12.75">
      <c r="B146" s="23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</row>
    <row r="147" spans="2:30" ht="12.75">
      <c r="B147" s="23"/>
      <c r="C147" s="31">
        <v>24017</v>
      </c>
      <c r="D147" s="31"/>
      <c r="E147" s="24">
        <v>101</v>
      </c>
      <c r="F147" s="24"/>
      <c r="G147" s="24">
        <v>35828137</v>
      </c>
      <c r="H147" s="24"/>
      <c r="I147" s="24" t="s">
        <v>477</v>
      </c>
      <c r="J147" s="24"/>
      <c r="K147" s="24" t="s">
        <v>478</v>
      </c>
      <c r="L147" s="24"/>
      <c r="M147" s="24">
        <v>1100200</v>
      </c>
      <c r="N147" s="24"/>
      <c r="O147" s="24" t="s">
        <v>454</v>
      </c>
      <c r="P147" s="24"/>
      <c r="Q147" s="24">
        <v>121</v>
      </c>
      <c r="R147" s="24"/>
      <c r="S147" s="24">
        <v>102</v>
      </c>
      <c r="T147" s="24"/>
      <c r="U147" s="24" t="s">
        <v>455</v>
      </c>
      <c r="V147" s="24"/>
      <c r="W147" s="24">
        <v>0</v>
      </c>
      <c r="X147" s="24"/>
      <c r="Y147" s="24" t="s">
        <v>429</v>
      </c>
      <c r="Z147" s="24"/>
      <c r="AA147" s="24" t="s">
        <v>430</v>
      </c>
      <c r="AB147" s="24"/>
      <c r="AC147" s="24" t="s">
        <v>456</v>
      </c>
      <c r="AD147" s="24"/>
    </row>
    <row r="148" spans="2:30" ht="12.75">
      <c r="B148" s="23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</row>
    <row r="149" spans="2:30" ht="12.75">
      <c r="B149" s="23"/>
      <c r="C149" s="31">
        <v>24017</v>
      </c>
      <c r="D149" s="31"/>
      <c r="E149" s="24">
        <v>101</v>
      </c>
      <c r="F149" s="24"/>
      <c r="G149" s="24">
        <v>35942177</v>
      </c>
      <c r="H149" s="24"/>
      <c r="I149" s="24" t="s">
        <v>479</v>
      </c>
      <c r="J149" s="24"/>
      <c r="K149" s="24" t="s">
        <v>478</v>
      </c>
      <c r="L149" s="24"/>
      <c r="M149" s="24">
        <v>1100200</v>
      </c>
      <c r="N149" s="24"/>
      <c r="O149" s="24" t="s">
        <v>454</v>
      </c>
      <c r="P149" s="24"/>
      <c r="Q149" s="24">
        <v>121</v>
      </c>
      <c r="R149" s="24"/>
      <c r="S149" s="24">
        <v>102</v>
      </c>
      <c r="T149" s="24"/>
      <c r="U149" s="24" t="s">
        <v>455</v>
      </c>
      <c r="V149" s="24"/>
      <c r="W149" s="24">
        <v>0</v>
      </c>
      <c r="X149" s="24"/>
      <c r="Y149" s="24" t="s">
        <v>429</v>
      </c>
      <c r="Z149" s="24"/>
      <c r="AA149" s="24" t="s">
        <v>430</v>
      </c>
      <c r="AB149" s="24"/>
      <c r="AC149" s="24" t="s">
        <v>456</v>
      </c>
      <c r="AD149" s="24"/>
    </row>
    <row r="150" spans="2:30" ht="12.75">
      <c r="B150" s="23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</row>
    <row r="151" spans="2:30" ht="12.75">
      <c r="B151" s="23"/>
      <c r="C151" s="31">
        <v>24017</v>
      </c>
      <c r="D151" s="31"/>
      <c r="E151" s="24">
        <v>101</v>
      </c>
      <c r="F151" s="24"/>
      <c r="G151" s="24">
        <v>35960990</v>
      </c>
      <c r="H151" s="24"/>
      <c r="I151" s="24" t="s">
        <v>480</v>
      </c>
      <c r="J151" s="24"/>
      <c r="K151" s="24" t="s">
        <v>478</v>
      </c>
      <c r="L151" s="24"/>
      <c r="M151" s="24">
        <v>1100200</v>
      </c>
      <c r="N151" s="24"/>
      <c r="O151" s="24" t="s">
        <v>481</v>
      </c>
      <c r="P151" s="24"/>
      <c r="Q151" s="24">
        <v>121</v>
      </c>
      <c r="R151" s="24"/>
      <c r="S151" s="24">
        <v>102</v>
      </c>
      <c r="T151" s="24"/>
      <c r="U151" s="24" t="s">
        <v>455</v>
      </c>
      <c r="V151" s="24"/>
      <c r="W151" s="24">
        <v>0</v>
      </c>
      <c r="X151" s="24"/>
      <c r="Y151" s="24" t="s">
        <v>429</v>
      </c>
      <c r="Z151" s="24"/>
      <c r="AA151" s="24" t="s">
        <v>430</v>
      </c>
      <c r="AB151" s="24"/>
      <c r="AC151" s="24" t="s">
        <v>469</v>
      </c>
      <c r="AD151" s="24"/>
    </row>
    <row r="152" spans="2:30" ht="12.75">
      <c r="B152" s="23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</row>
    <row r="153" spans="2:30" ht="12.75">
      <c r="B153" s="23"/>
      <c r="C153" s="31">
        <v>24017</v>
      </c>
      <c r="D153" s="31"/>
      <c r="E153" s="24">
        <v>101</v>
      </c>
      <c r="F153" s="24"/>
      <c r="G153" s="24">
        <v>64946835</v>
      </c>
      <c r="H153" s="24"/>
      <c r="I153" s="24" t="s">
        <v>482</v>
      </c>
      <c r="J153" s="24"/>
      <c r="K153" s="24" t="s">
        <v>371</v>
      </c>
      <c r="L153" s="24"/>
      <c r="M153" s="24">
        <v>1222200</v>
      </c>
      <c r="N153" s="24"/>
      <c r="O153" s="24" t="s">
        <v>454</v>
      </c>
      <c r="P153" s="24"/>
      <c r="Q153" s="24">
        <v>205</v>
      </c>
      <c r="R153" s="24"/>
      <c r="S153" s="24">
        <v>90</v>
      </c>
      <c r="T153" s="24"/>
      <c r="U153" s="24" t="s">
        <v>455</v>
      </c>
      <c r="V153" s="24"/>
      <c r="W153" s="24">
        <v>0</v>
      </c>
      <c r="X153" s="24"/>
      <c r="Y153" s="24" t="s">
        <v>429</v>
      </c>
      <c r="Z153" s="24"/>
      <c r="AA153" s="24" t="s">
        <v>430</v>
      </c>
      <c r="AB153" s="24"/>
      <c r="AC153" s="24" t="s">
        <v>483</v>
      </c>
      <c r="AD153" s="24"/>
    </row>
    <row r="154" spans="2:30" ht="12.75">
      <c r="B154" s="23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</row>
    <row r="155" spans="2:30" ht="12.75">
      <c r="B155" s="23"/>
      <c r="C155" s="31">
        <v>27643</v>
      </c>
      <c r="D155" s="31"/>
      <c r="E155" s="24">
        <v>90</v>
      </c>
      <c r="F155" s="24"/>
      <c r="G155" s="24">
        <v>64946843</v>
      </c>
      <c r="H155" s="24"/>
      <c r="I155" s="24" t="s">
        <v>484</v>
      </c>
      <c r="J155" s="24"/>
      <c r="K155" s="24" t="s">
        <v>371</v>
      </c>
      <c r="L155" s="24"/>
      <c r="M155" s="24">
        <v>1222200</v>
      </c>
      <c r="N155" s="24"/>
      <c r="O155" s="24" t="s">
        <v>454</v>
      </c>
      <c r="P155" s="24"/>
      <c r="Q155" s="24">
        <v>205</v>
      </c>
      <c r="R155" s="24"/>
      <c r="S155" s="24">
        <v>37</v>
      </c>
      <c r="T155" s="24"/>
      <c r="U155" s="24" t="s">
        <v>419</v>
      </c>
      <c r="V155" s="24"/>
      <c r="W155" s="24">
        <v>0</v>
      </c>
      <c r="X155" s="24"/>
      <c r="Y155" s="24" t="s">
        <v>485</v>
      </c>
      <c r="Z155" s="24"/>
      <c r="AA155" s="24" t="s">
        <v>486</v>
      </c>
      <c r="AB155" s="24"/>
      <c r="AC155" s="24" t="s">
        <v>487</v>
      </c>
      <c r="AD155" s="24"/>
    </row>
    <row r="156" spans="2:30" ht="12.75">
      <c r="B156" s="23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</row>
    <row r="157" spans="2:30" ht="12.75">
      <c r="B157" s="23"/>
      <c r="C157" s="31">
        <v>28222</v>
      </c>
      <c r="D157" s="31"/>
      <c r="E157" s="24">
        <v>90</v>
      </c>
      <c r="F157" s="24"/>
      <c r="G157" s="24">
        <v>64946843</v>
      </c>
      <c r="H157" s="24"/>
      <c r="I157" s="24" t="s">
        <v>484</v>
      </c>
      <c r="J157" s="24"/>
      <c r="K157" s="24" t="s">
        <v>371</v>
      </c>
      <c r="L157" s="24"/>
      <c r="M157" s="24">
        <v>1222200</v>
      </c>
      <c r="N157" s="24"/>
      <c r="O157" s="24" t="s">
        <v>454</v>
      </c>
      <c r="P157" s="24"/>
      <c r="Q157" s="24">
        <v>205</v>
      </c>
      <c r="R157" s="24"/>
      <c r="S157" s="24">
        <v>37</v>
      </c>
      <c r="T157" s="24"/>
      <c r="U157" s="24" t="s">
        <v>419</v>
      </c>
      <c r="V157" s="24"/>
      <c r="W157" s="24">
        <v>0</v>
      </c>
      <c r="X157" s="24"/>
      <c r="Y157" s="24" t="s">
        <v>488</v>
      </c>
      <c r="Z157" s="24"/>
      <c r="AA157" s="24" t="s">
        <v>489</v>
      </c>
      <c r="AB157" s="24"/>
      <c r="AC157" s="24" t="s">
        <v>487</v>
      </c>
      <c r="AD157" s="24"/>
    </row>
    <row r="158" spans="2:30" ht="12.75">
      <c r="B158" s="23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</row>
    <row r="159" spans="2:30" ht="12.75">
      <c r="B159" s="23"/>
      <c r="C159" s="31">
        <v>25395</v>
      </c>
      <c r="D159" s="31"/>
      <c r="E159" s="24">
        <v>100</v>
      </c>
      <c r="F159" s="24"/>
      <c r="G159" s="24">
        <v>61860841</v>
      </c>
      <c r="H159" s="24"/>
      <c r="I159" s="24" t="s">
        <v>490</v>
      </c>
      <c r="J159" s="24"/>
      <c r="K159" s="24" t="s">
        <v>371</v>
      </c>
      <c r="L159" s="24"/>
      <c r="M159" s="24">
        <v>1100200</v>
      </c>
      <c r="N159" s="24"/>
      <c r="O159" s="24" t="s">
        <v>454</v>
      </c>
      <c r="P159" s="24"/>
      <c r="Q159" s="24">
        <v>121</v>
      </c>
      <c r="R159" s="24"/>
      <c r="S159" s="24">
        <v>102</v>
      </c>
      <c r="T159" s="24"/>
      <c r="U159" s="24" t="s">
        <v>415</v>
      </c>
      <c r="V159" s="24"/>
      <c r="W159" s="24">
        <v>0</v>
      </c>
      <c r="X159" s="24"/>
      <c r="Y159" s="24" t="s">
        <v>432</v>
      </c>
      <c r="Z159" s="24"/>
      <c r="AA159" s="24" t="s">
        <v>433</v>
      </c>
      <c r="AB159" s="24"/>
      <c r="AC159" s="24" t="s">
        <v>456</v>
      </c>
      <c r="AD159" s="24"/>
    </row>
    <row r="160" spans="2:30" ht="12.75">
      <c r="B160" s="23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</row>
    <row r="161" spans="2:30" ht="12.75">
      <c r="B161" s="23"/>
      <c r="C161" s="31">
        <v>25395</v>
      </c>
      <c r="D161" s="31"/>
      <c r="E161" s="24">
        <v>100</v>
      </c>
      <c r="F161" s="24"/>
      <c r="G161" s="24">
        <v>25621262</v>
      </c>
      <c r="H161" s="24"/>
      <c r="I161" s="24" t="s">
        <v>467</v>
      </c>
      <c r="J161" s="24"/>
      <c r="K161" s="24" t="s">
        <v>371</v>
      </c>
      <c r="L161" s="24"/>
      <c r="M161" s="24">
        <v>1100200</v>
      </c>
      <c r="N161" s="24"/>
      <c r="O161" s="24" t="s">
        <v>454</v>
      </c>
      <c r="P161" s="24"/>
      <c r="Q161" s="24">
        <v>121</v>
      </c>
      <c r="R161" s="24"/>
      <c r="S161" s="24">
        <v>102</v>
      </c>
      <c r="T161" s="24"/>
      <c r="U161" s="24" t="s">
        <v>415</v>
      </c>
      <c r="V161" s="24"/>
      <c r="W161" s="24">
        <v>0</v>
      </c>
      <c r="X161" s="24"/>
      <c r="Y161" s="24" t="s">
        <v>432</v>
      </c>
      <c r="Z161" s="24"/>
      <c r="AA161" s="24" t="s">
        <v>433</v>
      </c>
      <c r="AB161" s="24"/>
      <c r="AC161" s="24" t="s">
        <v>456</v>
      </c>
      <c r="AD161" s="24"/>
    </row>
    <row r="162" spans="2:30" ht="12.75">
      <c r="B162" s="23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</row>
    <row r="163" spans="2:30" ht="12.75">
      <c r="B163" s="23"/>
      <c r="C163" s="31">
        <v>25395</v>
      </c>
      <c r="D163" s="31"/>
      <c r="E163" s="24">
        <v>100</v>
      </c>
      <c r="F163" s="24"/>
      <c r="G163" s="24">
        <v>47116404</v>
      </c>
      <c r="H163" s="24"/>
      <c r="I163" s="24" t="s">
        <v>468</v>
      </c>
      <c r="J163" s="24"/>
      <c r="K163" s="24" t="s">
        <v>371</v>
      </c>
      <c r="L163" s="24"/>
      <c r="M163" s="24">
        <v>1100200</v>
      </c>
      <c r="N163" s="24"/>
      <c r="O163" s="24" t="s">
        <v>454</v>
      </c>
      <c r="P163" s="24"/>
      <c r="Q163" s="24">
        <v>121</v>
      </c>
      <c r="R163" s="24"/>
      <c r="S163" s="24">
        <v>102</v>
      </c>
      <c r="T163" s="24"/>
      <c r="U163" s="24" t="s">
        <v>415</v>
      </c>
      <c r="V163" s="24"/>
      <c r="W163" s="24">
        <v>0</v>
      </c>
      <c r="X163" s="24"/>
      <c r="Y163" s="24" t="s">
        <v>432</v>
      </c>
      <c r="Z163" s="24"/>
      <c r="AA163" s="24" t="s">
        <v>433</v>
      </c>
      <c r="AB163" s="24"/>
      <c r="AC163" s="24" t="s">
        <v>469</v>
      </c>
      <c r="AD163" s="24"/>
    </row>
    <row r="164" spans="2:30" ht="12.75">
      <c r="B164" s="23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</row>
    <row r="165" spans="2:30" ht="12.75">
      <c r="B165" s="23"/>
      <c r="C165" s="31">
        <v>25395</v>
      </c>
      <c r="D165" s="31"/>
      <c r="E165" s="24">
        <v>100</v>
      </c>
      <c r="F165" s="24"/>
      <c r="G165" s="24">
        <v>25269241</v>
      </c>
      <c r="H165" s="24"/>
      <c r="I165" s="24" t="s">
        <v>491</v>
      </c>
      <c r="J165" s="24"/>
      <c r="K165" s="24" t="s">
        <v>371</v>
      </c>
      <c r="L165" s="24"/>
      <c r="M165" s="24">
        <v>1100200</v>
      </c>
      <c r="N165" s="24"/>
      <c r="O165" s="24" t="s">
        <v>454</v>
      </c>
      <c r="P165" s="24"/>
      <c r="Q165" s="24">
        <v>112</v>
      </c>
      <c r="R165" s="24"/>
      <c r="S165" s="24">
        <v>73</v>
      </c>
      <c r="T165" s="24"/>
      <c r="U165" s="24" t="s">
        <v>415</v>
      </c>
      <c r="V165" s="24"/>
      <c r="W165" s="24">
        <v>0</v>
      </c>
      <c r="X165" s="24"/>
      <c r="Y165" s="24" t="s">
        <v>432</v>
      </c>
      <c r="Z165" s="24"/>
      <c r="AA165" s="24" t="s">
        <v>433</v>
      </c>
      <c r="AB165" s="24"/>
      <c r="AC165" s="24" t="s">
        <v>456</v>
      </c>
      <c r="AD165" s="24"/>
    </row>
    <row r="166" spans="2:30" ht="12.75">
      <c r="B166" s="23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</row>
    <row r="167" spans="2:30" ht="12.75">
      <c r="B167" s="23"/>
      <c r="C167" s="31">
        <v>25395</v>
      </c>
      <c r="D167" s="31"/>
      <c r="E167" s="24">
        <v>100</v>
      </c>
      <c r="F167" s="24"/>
      <c r="G167" s="24">
        <v>44268866</v>
      </c>
      <c r="H167" s="24"/>
      <c r="I167" s="24" t="s">
        <v>453</v>
      </c>
      <c r="J167" s="24"/>
      <c r="K167" s="24" t="s">
        <v>371</v>
      </c>
      <c r="L167" s="24"/>
      <c r="M167" s="24">
        <v>1100200</v>
      </c>
      <c r="N167" s="24"/>
      <c r="O167" s="24" t="s">
        <v>454</v>
      </c>
      <c r="P167" s="24"/>
      <c r="Q167" s="24">
        <v>112</v>
      </c>
      <c r="R167" s="24"/>
      <c r="S167" s="24">
        <v>73</v>
      </c>
      <c r="T167" s="24"/>
      <c r="U167" s="24" t="s">
        <v>415</v>
      </c>
      <c r="V167" s="24"/>
      <c r="W167" s="24">
        <v>0</v>
      </c>
      <c r="X167" s="24"/>
      <c r="Y167" s="24" t="s">
        <v>432</v>
      </c>
      <c r="Z167" s="24"/>
      <c r="AA167" s="24" t="s">
        <v>433</v>
      </c>
      <c r="AB167" s="24"/>
      <c r="AC167" s="24" t="s">
        <v>456</v>
      </c>
      <c r="AD167" s="24"/>
    </row>
    <row r="168" spans="2:30" ht="12.75">
      <c r="B168" s="23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</row>
    <row r="169" spans="2:30" ht="12.75">
      <c r="B169" s="23"/>
      <c r="C169" s="31">
        <v>25395</v>
      </c>
      <c r="D169" s="31"/>
      <c r="E169" s="24">
        <v>100</v>
      </c>
      <c r="F169" s="24"/>
      <c r="G169" s="24">
        <v>25738755</v>
      </c>
      <c r="H169" s="24"/>
      <c r="I169" s="24" t="s">
        <v>492</v>
      </c>
      <c r="J169" s="24"/>
      <c r="K169" s="24" t="s">
        <v>371</v>
      </c>
      <c r="L169" s="24"/>
      <c r="M169" s="24">
        <v>1100200</v>
      </c>
      <c r="N169" s="24"/>
      <c r="O169" s="24" t="s">
        <v>454</v>
      </c>
      <c r="P169" s="24"/>
      <c r="Q169" s="24">
        <v>112</v>
      </c>
      <c r="R169" s="24"/>
      <c r="S169" s="24">
        <v>73</v>
      </c>
      <c r="T169" s="24"/>
      <c r="U169" s="24" t="s">
        <v>415</v>
      </c>
      <c r="V169" s="24"/>
      <c r="W169" s="24">
        <v>0</v>
      </c>
      <c r="X169" s="24"/>
      <c r="Y169" s="24" t="s">
        <v>432</v>
      </c>
      <c r="Z169" s="24"/>
      <c r="AA169" s="24" t="s">
        <v>433</v>
      </c>
      <c r="AB169" s="24"/>
      <c r="AC169" s="24" t="s">
        <v>456</v>
      </c>
      <c r="AD169" s="24"/>
    </row>
    <row r="170" spans="2:30" ht="12.75">
      <c r="B170" s="23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</row>
    <row r="171" spans="2:30" ht="12.75">
      <c r="B171" s="23"/>
      <c r="C171" s="31">
        <v>25395</v>
      </c>
      <c r="D171" s="31"/>
      <c r="E171" s="24">
        <v>100</v>
      </c>
      <c r="F171" s="24"/>
      <c r="G171" s="24">
        <v>48585131</v>
      </c>
      <c r="H171" s="24"/>
      <c r="I171" s="24" t="s">
        <v>493</v>
      </c>
      <c r="J171" s="24"/>
      <c r="K171" s="24" t="s">
        <v>371</v>
      </c>
      <c r="L171" s="24"/>
      <c r="M171" s="24">
        <v>1100200</v>
      </c>
      <c r="N171" s="24"/>
      <c r="O171" s="24" t="s">
        <v>454</v>
      </c>
      <c r="P171" s="24"/>
      <c r="Q171" s="24">
        <v>121</v>
      </c>
      <c r="R171" s="24"/>
      <c r="S171" s="24">
        <v>37</v>
      </c>
      <c r="T171" s="24"/>
      <c r="U171" s="24" t="s">
        <v>415</v>
      </c>
      <c r="V171" s="24"/>
      <c r="W171" s="24">
        <v>0</v>
      </c>
      <c r="X171" s="24"/>
      <c r="Y171" s="24" t="s">
        <v>432</v>
      </c>
      <c r="Z171" s="24"/>
      <c r="AA171" s="24" t="s">
        <v>433</v>
      </c>
      <c r="AB171" s="24"/>
      <c r="AC171" s="24" t="s">
        <v>456</v>
      </c>
      <c r="AD171" s="24"/>
    </row>
    <row r="172" spans="2:30" ht="12.75">
      <c r="B172" s="23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</row>
    <row r="173" spans="2:30" ht="12.75">
      <c r="B173" s="23"/>
      <c r="C173" s="31">
        <v>25395</v>
      </c>
      <c r="D173" s="31"/>
      <c r="E173" s="24">
        <v>100</v>
      </c>
      <c r="F173" s="24"/>
      <c r="G173" s="24">
        <v>28206436</v>
      </c>
      <c r="H173" s="24"/>
      <c r="I173" s="24" t="s">
        <v>494</v>
      </c>
      <c r="J173" s="24"/>
      <c r="K173" s="24" t="s">
        <v>371</v>
      </c>
      <c r="L173" s="24"/>
      <c r="M173" s="24">
        <v>1100200</v>
      </c>
      <c r="N173" s="24"/>
      <c r="O173" s="24" t="s">
        <v>454</v>
      </c>
      <c r="P173" s="24"/>
      <c r="Q173" s="24">
        <v>121</v>
      </c>
      <c r="R173" s="24"/>
      <c r="S173" s="24">
        <v>37</v>
      </c>
      <c r="T173" s="24"/>
      <c r="U173" s="24" t="s">
        <v>415</v>
      </c>
      <c r="V173" s="24"/>
      <c r="W173" s="24">
        <v>0</v>
      </c>
      <c r="X173" s="24"/>
      <c r="Y173" s="24" t="s">
        <v>432</v>
      </c>
      <c r="Z173" s="24"/>
      <c r="AA173" s="24" t="s">
        <v>433</v>
      </c>
      <c r="AB173" s="24"/>
      <c r="AC173" s="24" t="s">
        <v>456</v>
      </c>
      <c r="AD173" s="24"/>
    </row>
    <row r="174" spans="2:30" ht="12.75">
      <c r="B174" s="23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</row>
    <row r="175" spans="2:30" ht="12.75">
      <c r="B175" s="23"/>
      <c r="C175" s="31">
        <v>25395</v>
      </c>
      <c r="D175" s="31"/>
      <c r="E175" s="24">
        <v>100</v>
      </c>
      <c r="F175" s="24"/>
      <c r="G175" s="24">
        <v>28212703</v>
      </c>
      <c r="H175" s="24"/>
      <c r="I175" s="24" t="s">
        <v>495</v>
      </c>
      <c r="J175" s="24"/>
      <c r="K175" s="24" t="s">
        <v>371</v>
      </c>
      <c r="L175" s="24"/>
      <c r="M175" s="24">
        <v>1100200</v>
      </c>
      <c r="N175" s="24"/>
      <c r="O175" s="24" t="s">
        <v>454</v>
      </c>
      <c r="P175" s="24"/>
      <c r="Q175" s="24">
        <v>121</v>
      </c>
      <c r="R175" s="24"/>
      <c r="S175" s="24">
        <v>37</v>
      </c>
      <c r="T175" s="24"/>
      <c r="U175" s="24" t="s">
        <v>415</v>
      </c>
      <c r="V175" s="24"/>
      <c r="W175" s="24">
        <v>0</v>
      </c>
      <c r="X175" s="24"/>
      <c r="Y175" s="24" t="s">
        <v>432</v>
      </c>
      <c r="Z175" s="24"/>
      <c r="AA175" s="24" t="s">
        <v>433</v>
      </c>
      <c r="AB175" s="24"/>
      <c r="AC175" s="24" t="s">
        <v>456</v>
      </c>
      <c r="AD175" s="24"/>
    </row>
    <row r="176" spans="2:30" ht="12.75">
      <c r="B176" s="23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</row>
    <row r="177" spans="2:30" ht="12.75">
      <c r="B177" s="23"/>
      <c r="C177" s="31">
        <v>25395</v>
      </c>
      <c r="D177" s="31"/>
      <c r="E177" s="24">
        <v>100</v>
      </c>
      <c r="F177" s="24"/>
      <c r="G177" s="24">
        <v>28211138</v>
      </c>
      <c r="H177" s="24"/>
      <c r="I177" s="24" t="s">
        <v>496</v>
      </c>
      <c r="J177" s="24"/>
      <c r="K177" s="24" t="s">
        <v>371</v>
      </c>
      <c r="L177" s="24"/>
      <c r="M177" s="24">
        <v>1100200</v>
      </c>
      <c r="N177" s="24"/>
      <c r="O177" s="24" t="s">
        <v>454</v>
      </c>
      <c r="P177" s="24"/>
      <c r="Q177" s="24">
        <v>121</v>
      </c>
      <c r="R177" s="24"/>
      <c r="S177" s="24">
        <v>37</v>
      </c>
      <c r="T177" s="24"/>
      <c r="U177" s="24" t="s">
        <v>415</v>
      </c>
      <c r="V177" s="24"/>
      <c r="W177" s="24">
        <v>0</v>
      </c>
      <c r="X177" s="24"/>
      <c r="Y177" s="24" t="s">
        <v>432</v>
      </c>
      <c r="Z177" s="24"/>
      <c r="AA177" s="24" t="s">
        <v>433</v>
      </c>
      <c r="AB177" s="24"/>
      <c r="AC177" s="24" t="s">
        <v>456</v>
      </c>
      <c r="AD177" s="24"/>
    </row>
    <row r="178" spans="2:30" ht="12.75">
      <c r="B178" s="23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</row>
    <row r="179" spans="2:30" ht="12.75">
      <c r="B179" s="23"/>
      <c r="C179" s="31">
        <v>25395</v>
      </c>
      <c r="D179" s="31"/>
      <c r="E179" s="24">
        <v>100</v>
      </c>
      <c r="F179" s="24"/>
      <c r="G179" s="24">
        <v>28206517</v>
      </c>
      <c r="H179" s="24"/>
      <c r="I179" s="24" t="s">
        <v>497</v>
      </c>
      <c r="J179" s="24"/>
      <c r="K179" s="24" t="s">
        <v>371</v>
      </c>
      <c r="L179" s="24"/>
      <c r="M179" s="24">
        <v>1100200</v>
      </c>
      <c r="N179" s="24"/>
      <c r="O179" s="24" t="s">
        <v>454</v>
      </c>
      <c r="P179" s="24"/>
      <c r="Q179" s="24">
        <v>121</v>
      </c>
      <c r="R179" s="24"/>
      <c r="S179" s="24">
        <v>37</v>
      </c>
      <c r="T179" s="24"/>
      <c r="U179" s="24" t="s">
        <v>415</v>
      </c>
      <c r="V179" s="24"/>
      <c r="W179" s="24">
        <v>0</v>
      </c>
      <c r="X179" s="24"/>
      <c r="Y179" s="24" t="s">
        <v>432</v>
      </c>
      <c r="Z179" s="24"/>
      <c r="AA179" s="24" t="s">
        <v>433</v>
      </c>
      <c r="AB179" s="24"/>
      <c r="AC179" s="24" t="s">
        <v>456</v>
      </c>
      <c r="AD179" s="24"/>
    </row>
    <row r="180" spans="2:30" ht="12.75">
      <c r="B180" s="23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</row>
    <row r="181" spans="2:30" ht="12.75">
      <c r="B181" s="23"/>
      <c r="C181" s="31">
        <v>25395</v>
      </c>
      <c r="D181" s="31"/>
      <c r="E181" s="24">
        <v>100</v>
      </c>
      <c r="F181" s="24"/>
      <c r="G181" s="24">
        <v>28211502</v>
      </c>
      <c r="H181" s="24"/>
      <c r="I181" s="24" t="s">
        <v>498</v>
      </c>
      <c r="J181" s="24"/>
      <c r="K181" s="24" t="s">
        <v>371</v>
      </c>
      <c r="L181" s="24"/>
      <c r="M181" s="24">
        <v>1100200</v>
      </c>
      <c r="N181" s="24"/>
      <c r="O181" s="24" t="s">
        <v>454</v>
      </c>
      <c r="P181" s="24"/>
      <c r="Q181" s="24">
        <v>121</v>
      </c>
      <c r="R181" s="24"/>
      <c r="S181" s="24">
        <v>37</v>
      </c>
      <c r="T181" s="24"/>
      <c r="U181" s="24" t="s">
        <v>415</v>
      </c>
      <c r="V181" s="24"/>
      <c r="W181" s="24">
        <v>0</v>
      </c>
      <c r="X181" s="24"/>
      <c r="Y181" s="24" t="s">
        <v>432</v>
      </c>
      <c r="Z181" s="24"/>
      <c r="AA181" s="24" t="s">
        <v>433</v>
      </c>
      <c r="AB181" s="24"/>
      <c r="AC181" s="24" t="s">
        <v>456</v>
      </c>
      <c r="AD181" s="24"/>
    </row>
    <row r="182" spans="2:30" ht="12.75">
      <c r="B182" s="23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</row>
    <row r="183" spans="2:30" ht="12.75">
      <c r="B183" s="23"/>
      <c r="C183" s="31">
        <v>25395</v>
      </c>
      <c r="D183" s="31"/>
      <c r="E183" s="24">
        <v>100</v>
      </c>
      <c r="F183" s="24"/>
      <c r="G183" s="24">
        <v>27650928</v>
      </c>
      <c r="H183" s="24"/>
      <c r="I183" s="24" t="s">
        <v>476</v>
      </c>
      <c r="J183" s="24"/>
      <c r="K183" s="24" t="s">
        <v>371</v>
      </c>
      <c r="L183" s="24"/>
      <c r="M183" s="24">
        <v>1100200</v>
      </c>
      <c r="N183" s="24"/>
      <c r="O183" s="24" t="s">
        <v>454</v>
      </c>
      <c r="P183" s="24"/>
      <c r="Q183" s="24">
        <v>121</v>
      </c>
      <c r="R183" s="24"/>
      <c r="S183" s="24">
        <v>100</v>
      </c>
      <c r="T183" s="24"/>
      <c r="U183" s="24" t="s">
        <v>415</v>
      </c>
      <c r="V183" s="24"/>
      <c r="W183" s="24">
        <v>0</v>
      </c>
      <c r="X183" s="24"/>
      <c r="Y183" s="24" t="s">
        <v>432</v>
      </c>
      <c r="Z183" s="24"/>
      <c r="AA183" s="24" t="s">
        <v>433</v>
      </c>
      <c r="AB183" s="24"/>
      <c r="AC183" s="24" t="s">
        <v>456</v>
      </c>
      <c r="AD183" s="24"/>
    </row>
    <row r="184" spans="2:30" ht="12.75">
      <c r="B184" s="23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</row>
    <row r="185" spans="2:30" ht="12.75">
      <c r="B185" s="23"/>
      <c r="C185" s="31">
        <v>25395</v>
      </c>
      <c r="D185" s="31"/>
      <c r="E185" s="24">
        <v>100</v>
      </c>
      <c r="F185" s="24"/>
      <c r="G185" s="24">
        <v>26761858</v>
      </c>
      <c r="H185" s="24"/>
      <c r="I185" s="24" t="s">
        <v>470</v>
      </c>
      <c r="J185" s="24"/>
      <c r="K185" s="24" t="s">
        <v>371</v>
      </c>
      <c r="L185" s="24"/>
      <c r="M185" s="24">
        <v>1100200</v>
      </c>
      <c r="N185" s="24"/>
      <c r="O185" s="24" t="s">
        <v>454</v>
      </c>
      <c r="P185" s="24"/>
      <c r="Q185" s="24">
        <v>121</v>
      </c>
      <c r="R185" s="24"/>
      <c r="S185" s="24">
        <v>100</v>
      </c>
      <c r="T185" s="24"/>
      <c r="U185" s="24" t="s">
        <v>415</v>
      </c>
      <c r="V185" s="24"/>
      <c r="W185" s="24">
        <v>0</v>
      </c>
      <c r="X185" s="24"/>
      <c r="Y185" s="24" t="s">
        <v>432</v>
      </c>
      <c r="Z185" s="24"/>
      <c r="AA185" s="24" t="s">
        <v>433</v>
      </c>
      <c r="AB185" s="24"/>
      <c r="AC185" s="24" t="s">
        <v>456</v>
      </c>
      <c r="AD185" s="24"/>
    </row>
    <row r="186" spans="2:30" ht="12.75">
      <c r="B186" s="23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</row>
    <row r="187" spans="2:30" ht="12.75">
      <c r="B187" s="23"/>
      <c r="C187" s="31">
        <v>25395</v>
      </c>
      <c r="D187" s="31"/>
      <c r="E187" s="24">
        <v>100</v>
      </c>
      <c r="F187" s="24"/>
      <c r="G187" s="24">
        <v>60192763</v>
      </c>
      <c r="H187" s="24"/>
      <c r="I187" s="24" t="s">
        <v>475</v>
      </c>
      <c r="J187" s="24"/>
      <c r="K187" s="24" t="s">
        <v>371</v>
      </c>
      <c r="L187" s="24"/>
      <c r="M187" s="24">
        <v>1100200</v>
      </c>
      <c r="N187" s="24"/>
      <c r="O187" s="24" t="s">
        <v>454</v>
      </c>
      <c r="P187" s="24"/>
      <c r="Q187" s="24">
        <v>121</v>
      </c>
      <c r="R187" s="24"/>
      <c r="S187" s="24">
        <v>35</v>
      </c>
      <c r="T187" s="24"/>
      <c r="U187" s="24" t="s">
        <v>415</v>
      </c>
      <c r="V187" s="24"/>
      <c r="W187" s="24">
        <v>0</v>
      </c>
      <c r="X187" s="24"/>
      <c r="Y187" s="24" t="s">
        <v>432</v>
      </c>
      <c r="Z187" s="24"/>
      <c r="AA187" s="24" t="s">
        <v>433</v>
      </c>
      <c r="AB187" s="24"/>
      <c r="AC187" s="24" t="s">
        <v>456</v>
      </c>
      <c r="AD187" s="24"/>
    </row>
    <row r="188" spans="2:30" ht="12.75">
      <c r="B188" s="23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</row>
    <row r="189" spans="2:30" ht="12.75">
      <c r="B189" s="23"/>
      <c r="C189" s="31">
        <v>25395</v>
      </c>
      <c r="D189" s="31"/>
      <c r="E189" s="24">
        <v>100</v>
      </c>
      <c r="F189" s="24"/>
      <c r="G189" s="24">
        <v>36015113</v>
      </c>
      <c r="H189" s="24"/>
      <c r="I189" s="24" t="s">
        <v>499</v>
      </c>
      <c r="J189" s="24"/>
      <c r="K189" s="24" t="s">
        <v>478</v>
      </c>
      <c r="L189" s="24"/>
      <c r="M189" s="24">
        <v>1100200</v>
      </c>
      <c r="N189" s="24"/>
      <c r="O189" s="24" t="s">
        <v>454</v>
      </c>
      <c r="P189" s="24"/>
      <c r="Q189" s="24">
        <v>112</v>
      </c>
      <c r="R189" s="24"/>
      <c r="S189" s="24">
        <v>73</v>
      </c>
      <c r="T189" s="24"/>
      <c r="U189" s="24" t="s">
        <v>415</v>
      </c>
      <c r="V189" s="24"/>
      <c r="W189" s="24">
        <v>0</v>
      </c>
      <c r="X189" s="24"/>
      <c r="Y189" s="24" t="s">
        <v>432</v>
      </c>
      <c r="Z189" s="24"/>
      <c r="AA189" s="24" t="s">
        <v>433</v>
      </c>
      <c r="AB189" s="24"/>
      <c r="AC189" s="24" t="s">
        <v>456</v>
      </c>
      <c r="AD189" s="24"/>
    </row>
    <row r="190" spans="2:30" ht="12.75">
      <c r="B190" s="23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</row>
    <row r="191" spans="2:30" ht="12.75">
      <c r="B191" s="23"/>
      <c r="C191" s="31">
        <v>25395</v>
      </c>
      <c r="D191" s="31"/>
      <c r="E191" s="24">
        <v>100</v>
      </c>
      <c r="F191" s="24"/>
      <c r="G191" s="24">
        <v>36293318</v>
      </c>
      <c r="H191" s="24"/>
      <c r="I191" s="24" t="s">
        <v>500</v>
      </c>
      <c r="J191" s="24"/>
      <c r="K191" s="24" t="s">
        <v>478</v>
      </c>
      <c r="L191" s="24"/>
      <c r="M191" s="24">
        <v>1100200</v>
      </c>
      <c r="N191" s="24"/>
      <c r="O191" s="24" t="s">
        <v>454</v>
      </c>
      <c r="P191" s="24"/>
      <c r="Q191" s="24">
        <v>112</v>
      </c>
      <c r="R191" s="24"/>
      <c r="S191" s="24">
        <v>73</v>
      </c>
      <c r="T191" s="24"/>
      <c r="U191" s="24" t="s">
        <v>415</v>
      </c>
      <c r="V191" s="24"/>
      <c r="W191" s="24">
        <v>0</v>
      </c>
      <c r="X191" s="24"/>
      <c r="Y191" s="24" t="s">
        <v>432</v>
      </c>
      <c r="Z191" s="24"/>
      <c r="AA191" s="24" t="s">
        <v>433</v>
      </c>
      <c r="AB191" s="24"/>
      <c r="AC191" s="24" t="s">
        <v>456</v>
      </c>
      <c r="AD191" s="24"/>
    </row>
    <row r="192" spans="2:30" ht="12.75">
      <c r="B192" s="23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</row>
    <row r="193" spans="2:30" ht="12.75">
      <c r="B193" s="23"/>
      <c r="C193" s="31">
        <v>25395</v>
      </c>
      <c r="D193" s="31"/>
      <c r="E193" s="24">
        <v>100</v>
      </c>
      <c r="F193" s="24"/>
      <c r="G193" s="24">
        <v>30229529</v>
      </c>
      <c r="H193" s="24"/>
      <c r="I193" s="24" t="s">
        <v>501</v>
      </c>
      <c r="J193" s="24"/>
      <c r="K193" s="24" t="s">
        <v>478</v>
      </c>
      <c r="L193" s="24"/>
      <c r="M193" s="24">
        <v>1100200</v>
      </c>
      <c r="N193" s="24"/>
      <c r="O193" s="24" t="s">
        <v>454</v>
      </c>
      <c r="P193" s="24"/>
      <c r="Q193" s="24">
        <v>112</v>
      </c>
      <c r="R193" s="24"/>
      <c r="S193" s="24">
        <v>73</v>
      </c>
      <c r="T193" s="24"/>
      <c r="U193" s="24" t="s">
        <v>415</v>
      </c>
      <c r="V193" s="24"/>
      <c r="W193" s="24">
        <v>0</v>
      </c>
      <c r="X193" s="24"/>
      <c r="Y193" s="24" t="s">
        <v>432</v>
      </c>
      <c r="Z193" s="24"/>
      <c r="AA193" s="24" t="s">
        <v>433</v>
      </c>
      <c r="AB193" s="24"/>
      <c r="AC193" s="24" t="s">
        <v>456</v>
      </c>
      <c r="AD193" s="24"/>
    </row>
    <row r="194" spans="2:30" ht="12.75">
      <c r="B194" s="23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</row>
    <row r="195" spans="2:30" ht="12.75">
      <c r="B195" s="23"/>
      <c r="C195" s="31">
        <v>25395</v>
      </c>
      <c r="D195" s="31"/>
      <c r="E195" s="24">
        <v>100</v>
      </c>
      <c r="F195" s="24"/>
      <c r="G195" s="24">
        <v>36015067</v>
      </c>
      <c r="H195" s="24"/>
      <c r="I195" s="24" t="s">
        <v>502</v>
      </c>
      <c r="J195" s="24"/>
      <c r="K195" s="24" t="s">
        <v>478</v>
      </c>
      <c r="L195" s="24"/>
      <c r="M195" s="24">
        <v>1100200</v>
      </c>
      <c r="N195" s="24"/>
      <c r="O195" s="24" t="s">
        <v>454</v>
      </c>
      <c r="P195" s="24"/>
      <c r="Q195" s="24">
        <v>112</v>
      </c>
      <c r="R195" s="24"/>
      <c r="S195" s="24">
        <v>73</v>
      </c>
      <c r="T195" s="24"/>
      <c r="U195" s="24" t="s">
        <v>415</v>
      </c>
      <c r="V195" s="24"/>
      <c r="W195" s="24">
        <v>0</v>
      </c>
      <c r="X195" s="24"/>
      <c r="Y195" s="24" t="s">
        <v>432</v>
      </c>
      <c r="Z195" s="24"/>
      <c r="AA195" s="24" t="s">
        <v>433</v>
      </c>
      <c r="AB195" s="24"/>
      <c r="AC195" s="24" t="s">
        <v>456</v>
      </c>
      <c r="AD195" s="24"/>
    </row>
    <row r="196" spans="2:30" ht="12.75">
      <c r="B196" s="23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</row>
    <row r="197" spans="2:30" ht="12.75">
      <c r="B197" s="23"/>
      <c r="C197" s="31">
        <v>25395</v>
      </c>
      <c r="D197" s="31"/>
      <c r="E197" s="24">
        <v>100</v>
      </c>
      <c r="F197" s="24"/>
      <c r="G197" s="24">
        <v>36463388</v>
      </c>
      <c r="H197" s="24"/>
      <c r="I197" s="24" t="s">
        <v>503</v>
      </c>
      <c r="J197" s="24"/>
      <c r="K197" s="24" t="s">
        <v>478</v>
      </c>
      <c r="L197" s="24"/>
      <c r="M197" s="24">
        <v>1100200</v>
      </c>
      <c r="N197" s="24"/>
      <c r="O197" s="24" t="s">
        <v>454</v>
      </c>
      <c r="P197" s="24"/>
      <c r="Q197" s="24">
        <v>112</v>
      </c>
      <c r="R197" s="24"/>
      <c r="S197" s="24">
        <v>73</v>
      </c>
      <c r="T197" s="24"/>
      <c r="U197" s="24" t="s">
        <v>415</v>
      </c>
      <c r="V197" s="24"/>
      <c r="W197" s="24">
        <v>0</v>
      </c>
      <c r="X197" s="24"/>
      <c r="Y197" s="24" t="s">
        <v>432</v>
      </c>
      <c r="Z197" s="24"/>
      <c r="AA197" s="24" t="s">
        <v>433</v>
      </c>
      <c r="AB197" s="24"/>
      <c r="AC197" s="24" t="s">
        <v>456</v>
      </c>
      <c r="AD197" s="24"/>
    </row>
    <row r="198" spans="2:30" ht="12.75">
      <c r="B198" s="23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</row>
    <row r="199" spans="2:30" ht="12.75">
      <c r="B199" s="23"/>
      <c r="C199" s="31">
        <v>25395</v>
      </c>
      <c r="D199" s="31"/>
      <c r="E199" s="24">
        <v>100</v>
      </c>
      <c r="F199" s="24"/>
      <c r="G199" s="24">
        <v>25585827</v>
      </c>
      <c r="H199" s="24"/>
      <c r="I199" s="24" t="s">
        <v>504</v>
      </c>
      <c r="J199" s="24"/>
      <c r="K199" s="24" t="s">
        <v>371</v>
      </c>
      <c r="L199" s="24"/>
      <c r="M199" s="24">
        <v>1100200</v>
      </c>
      <c r="N199" s="24"/>
      <c r="O199" s="24" t="s">
        <v>454</v>
      </c>
      <c r="P199" s="24"/>
      <c r="Q199" s="24">
        <v>121</v>
      </c>
      <c r="R199" s="24"/>
      <c r="S199" s="24">
        <v>50</v>
      </c>
      <c r="T199" s="24"/>
      <c r="U199" s="24" t="s">
        <v>415</v>
      </c>
      <c r="V199" s="24"/>
      <c r="W199" s="24">
        <v>0</v>
      </c>
      <c r="X199" s="24"/>
      <c r="Y199" s="24" t="s">
        <v>432</v>
      </c>
      <c r="Z199" s="24"/>
      <c r="AA199" s="24" t="s">
        <v>433</v>
      </c>
      <c r="AB199" s="24"/>
      <c r="AC199" s="24" t="s">
        <v>456</v>
      </c>
      <c r="AD199" s="24"/>
    </row>
    <row r="200" spans="2:30" ht="12.75">
      <c r="B200" s="23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</row>
    <row r="201" spans="2:30" ht="12.75">
      <c r="B201" s="23"/>
      <c r="C201" s="31">
        <v>25395</v>
      </c>
      <c r="D201" s="31"/>
      <c r="E201" s="24">
        <v>100</v>
      </c>
      <c r="F201" s="24"/>
      <c r="G201" s="24">
        <v>35942177</v>
      </c>
      <c r="H201" s="24"/>
      <c r="I201" s="24" t="s">
        <v>479</v>
      </c>
      <c r="J201" s="24"/>
      <c r="K201" s="24" t="s">
        <v>478</v>
      </c>
      <c r="L201" s="24"/>
      <c r="M201" s="24">
        <v>1100200</v>
      </c>
      <c r="N201" s="24"/>
      <c r="O201" s="24" t="s">
        <v>454</v>
      </c>
      <c r="P201" s="24"/>
      <c r="Q201" s="24">
        <v>121</v>
      </c>
      <c r="R201" s="24"/>
      <c r="S201" s="24">
        <v>102</v>
      </c>
      <c r="T201" s="24"/>
      <c r="U201" s="24" t="s">
        <v>415</v>
      </c>
      <c r="V201" s="24"/>
      <c r="W201" s="24">
        <v>0</v>
      </c>
      <c r="X201" s="24"/>
      <c r="Y201" s="24" t="s">
        <v>432</v>
      </c>
      <c r="Z201" s="24"/>
      <c r="AA201" s="24" t="s">
        <v>433</v>
      </c>
      <c r="AB201" s="24"/>
      <c r="AC201" s="24" t="s">
        <v>456</v>
      </c>
      <c r="AD201" s="24"/>
    </row>
    <row r="202" spans="2:30" ht="12.75">
      <c r="B202" s="23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</row>
    <row r="203" spans="2:30" ht="12.75">
      <c r="B203" s="23"/>
      <c r="C203" s="31">
        <v>25395</v>
      </c>
      <c r="D203" s="31"/>
      <c r="E203" s="24">
        <v>100</v>
      </c>
      <c r="F203" s="24"/>
      <c r="G203" s="24">
        <v>35828137</v>
      </c>
      <c r="H203" s="24"/>
      <c r="I203" s="24" t="s">
        <v>477</v>
      </c>
      <c r="J203" s="24"/>
      <c r="K203" s="24" t="s">
        <v>478</v>
      </c>
      <c r="L203" s="24"/>
      <c r="M203" s="24">
        <v>1100200</v>
      </c>
      <c r="N203" s="24"/>
      <c r="O203" s="24" t="s">
        <v>454</v>
      </c>
      <c r="P203" s="24"/>
      <c r="Q203" s="24">
        <v>121</v>
      </c>
      <c r="R203" s="24"/>
      <c r="S203" s="24">
        <v>102</v>
      </c>
      <c r="T203" s="24"/>
      <c r="U203" s="24" t="s">
        <v>415</v>
      </c>
      <c r="V203" s="24"/>
      <c r="W203" s="24">
        <v>0</v>
      </c>
      <c r="X203" s="24"/>
      <c r="Y203" s="24" t="s">
        <v>432</v>
      </c>
      <c r="Z203" s="24"/>
      <c r="AA203" s="24" t="s">
        <v>433</v>
      </c>
      <c r="AB203" s="24"/>
      <c r="AC203" s="24" t="s">
        <v>456</v>
      </c>
      <c r="AD203" s="24"/>
    </row>
    <row r="204" spans="2:30" ht="12.75">
      <c r="B204" s="23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</row>
    <row r="205" spans="2:30" ht="12.75">
      <c r="B205" s="23"/>
      <c r="C205" s="31">
        <v>25395</v>
      </c>
      <c r="D205" s="31"/>
      <c r="E205" s="24">
        <v>100</v>
      </c>
      <c r="F205" s="24"/>
      <c r="G205" s="24">
        <v>35960990</v>
      </c>
      <c r="H205" s="24"/>
      <c r="I205" s="24" t="s">
        <v>480</v>
      </c>
      <c r="J205" s="24"/>
      <c r="K205" s="24" t="s">
        <v>478</v>
      </c>
      <c r="L205" s="24"/>
      <c r="M205" s="24">
        <v>1100200</v>
      </c>
      <c r="N205" s="24"/>
      <c r="O205" s="24" t="s">
        <v>481</v>
      </c>
      <c r="P205" s="24"/>
      <c r="Q205" s="24">
        <v>121</v>
      </c>
      <c r="R205" s="24"/>
      <c r="S205" s="24">
        <v>102</v>
      </c>
      <c r="T205" s="24"/>
      <c r="U205" s="24" t="s">
        <v>415</v>
      </c>
      <c r="V205" s="24"/>
      <c r="W205" s="24">
        <v>0</v>
      </c>
      <c r="X205" s="24"/>
      <c r="Y205" s="24" t="s">
        <v>432</v>
      </c>
      <c r="Z205" s="24"/>
      <c r="AA205" s="24" t="s">
        <v>433</v>
      </c>
      <c r="AB205" s="24"/>
      <c r="AC205" s="24" t="s">
        <v>469</v>
      </c>
      <c r="AD205" s="24"/>
    </row>
    <row r="206" spans="2:30" ht="12.75">
      <c r="B206" s="23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</row>
    <row r="207" spans="2:30" ht="12.75">
      <c r="B207" s="23"/>
      <c r="C207" s="31">
        <v>26008</v>
      </c>
      <c r="D207" s="31"/>
      <c r="E207" s="24">
        <v>102</v>
      </c>
      <c r="F207" s="24"/>
      <c r="G207" s="24">
        <v>60192763</v>
      </c>
      <c r="H207" s="24"/>
      <c r="I207" s="24" t="s">
        <v>505</v>
      </c>
      <c r="J207" s="24"/>
      <c r="K207" s="24" t="s">
        <v>371</v>
      </c>
      <c r="L207" s="24"/>
      <c r="M207" s="24">
        <v>1100200</v>
      </c>
      <c r="N207" s="24"/>
      <c r="O207" s="24" t="s">
        <v>454</v>
      </c>
      <c r="P207" s="24"/>
      <c r="Q207" s="24">
        <v>121</v>
      </c>
      <c r="R207" s="24"/>
      <c r="S207" s="24">
        <v>102</v>
      </c>
      <c r="T207" s="24"/>
      <c r="U207" s="24" t="s">
        <v>419</v>
      </c>
      <c r="V207" s="24"/>
      <c r="W207" s="24">
        <v>0</v>
      </c>
      <c r="X207" s="24"/>
      <c r="Y207" s="24" t="s">
        <v>435</v>
      </c>
      <c r="Z207" s="24"/>
      <c r="AA207" s="24" t="s">
        <v>436</v>
      </c>
      <c r="AB207" s="24"/>
      <c r="AC207" s="24" t="s">
        <v>456</v>
      </c>
      <c r="AD207" s="24"/>
    </row>
    <row r="208" spans="2:30" ht="12.75">
      <c r="B208" s="23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</row>
    <row r="209" spans="2:30" ht="12.75">
      <c r="B209" s="23"/>
      <c r="C209" s="31">
        <v>26008</v>
      </c>
      <c r="D209" s="31"/>
      <c r="E209" s="24">
        <v>102</v>
      </c>
      <c r="F209" s="24"/>
      <c r="G209" s="24">
        <v>26761858</v>
      </c>
      <c r="H209" s="24"/>
      <c r="I209" s="24" t="s">
        <v>470</v>
      </c>
      <c r="J209" s="24"/>
      <c r="K209" s="24" t="s">
        <v>371</v>
      </c>
      <c r="L209" s="24"/>
      <c r="M209" s="24">
        <v>1100200</v>
      </c>
      <c r="N209" s="24"/>
      <c r="O209" s="24" t="s">
        <v>454</v>
      </c>
      <c r="P209" s="24"/>
      <c r="Q209" s="24">
        <v>121</v>
      </c>
      <c r="R209" s="24"/>
      <c r="S209" s="24">
        <v>102</v>
      </c>
      <c r="T209" s="24"/>
      <c r="U209" s="24" t="s">
        <v>419</v>
      </c>
      <c r="V209" s="24"/>
      <c r="W209" s="24">
        <v>0</v>
      </c>
      <c r="X209" s="24"/>
      <c r="Y209" s="24" t="s">
        <v>435</v>
      </c>
      <c r="Z209" s="24"/>
      <c r="AA209" s="24" t="s">
        <v>436</v>
      </c>
      <c r="AB209" s="24"/>
      <c r="AC209" s="24" t="s">
        <v>456</v>
      </c>
      <c r="AD209" s="24"/>
    </row>
    <row r="210" spans="2:30" ht="12.75">
      <c r="B210" s="23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</row>
    <row r="211" spans="2:30" ht="12.75">
      <c r="B211" s="23"/>
      <c r="C211" s="31">
        <v>26008</v>
      </c>
      <c r="D211" s="31"/>
      <c r="E211" s="24">
        <v>102</v>
      </c>
      <c r="F211" s="24"/>
      <c r="G211" s="24">
        <v>47116404</v>
      </c>
      <c r="H211" s="24"/>
      <c r="I211" s="24" t="s">
        <v>468</v>
      </c>
      <c r="J211" s="24"/>
      <c r="K211" s="24" t="s">
        <v>371</v>
      </c>
      <c r="L211" s="24"/>
      <c r="M211" s="24">
        <v>1100200</v>
      </c>
      <c r="N211" s="24"/>
      <c r="O211" s="24" t="s">
        <v>454</v>
      </c>
      <c r="P211" s="24"/>
      <c r="Q211" s="24">
        <v>121</v>
      </c>
      <c r="R211" s="24"/>
      <c r="S211" s="24">
        <v>102</v>
      </c>
      <c r="T211" s="24"/>
      <c r="U211" s="24" t="s">
        <v>419</v>
      </c>
      <c r="V211" s="24"/>
      <c r="W211" s="24">
        <v>0</v>
      </c>
      <c r="X211" s="24"/>
      <c r="Y211" s="24" t="s">
        <v>435</v>
      </c>
      <c r="Z211" s="24"/>
      <c r="AA211" s="24" t="s">
        <v>436</v>
      </c>
      <c r="AB211" s="24"/>
      <c r="AC211" s="24" t="s">
        <v>469</v>
      </c>
      <c r="AD211" s="24"/>
    </row>
    <row r="212" spans="2:30" ht="12.75">
      <c r="B212" s="23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</row>
    <row r="213" spans="2:30" ht="12.75">
      <c r="B213" s="23"/>
      <c r="C213" s="31">
        <v>26008</v>
      </c>
      <c r="D213" s="31"/>
      <c r="E213" s="24">
        <v>102</v>
      </c>
      <c r="F213" s="24"/>
      <c r="G213" s="24">
        <v>28205367</v>
      </c>
      <c r="H213" s="24"/>
      <c r="I213" s="24" t="s">
        <v>460</v>
      </c>
      <c r="J213" s="24"/>
      <c r="K213" s="24" t="s">
        <v>371</v>
      </c>
      <c r="L213" s="24"/>
      <c r="M213" s="24">
        <v>1100200</v>
      </c>
      <c r="N213" s="24"/>
      <c r="O213" s="24" t="s">
        <v>454</v>
      </c>
      <c r="P213" s="24"/>
      <c r="Q213" s="24">
        <v>121</v>
      </c>
      <c r="R213" s="24"/>
      <c r="S213" s="24">
        <v>102</v>
      </c>
      <c r="T213" s="24"/>
      <c r="U213" s="24" t="s">
        <v>419</v>
      </c>
      <c r="V213" s="24"/>
      <c r="W213" s="24">
        <v>0</v>
      </c>
      <c r="X213" s="24"/>
      <c r="Y213" s="24" t="s">
        <v>435</v>
      </c>
      <c r="Z213" s="24"/>
      <c r="AA213" s="24" t="s">
        <v>436</v>
      </c>
      <c r="AB213" s="24"/>
      <c r="AC213" s="24" t="s">
        <v>456</v>
      </c>
      <c r="AD213" s="24"/>
    </row>
    <row r="214" spans="2:30" ht="12.75">
      <c r="B214" s="23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</row>
    <row r="215" spans="2:30" ht="12.75">
      <c r="B215" s="23"/>
      <c r="C215" s="31">
        <v>26008</v>
      </c>
      <c r="D215" s="31"/>
      <c r="E215" s="24">
        <v>102</v>
      </c>
      <c r="F215" s="24"/>
      <c r="G215" s="24">
        <v>28204107</v>
      </c>
      <c r="H215" s="24"/>
      <c r="I215" s="24" t="s">
        <v>461</v>
      </c>
      <c r="J215" s="24"/>
      <c r="K215" s="24" t="s">
        <v>371</v>
      </c>
      <c r="L215" s="24"/>
      <c r="M215" s="24">
        <v>1100200</v>
      </c>
      <c r="N215" s="24"/>
      <c r="O215" s="24" t="s">
        <v>454</v>
      </c>
      <c r="P215" s="24"/>
      <c r="Q215" s="24">
        <v>121</v>
      </c>
      <c r="R215" s="24"/>
      <c r="S215" s="24">
        <v>102</v>
      </c>
      <c r="T215" s="24"/>
      <c r="U215" s="24" t="s">
        <v>419</v>
      </c>
      <c r="V215" s="24"/>
      <c r="W215" s="24">
        <v>0</v>
      </c>
      <c r="X215" s="24"/>
      <c r="Y215" s="24" t="s">
        <v>435</v>
      </c>
      <c r="Z215" s="24"/>
      <c r="AA215" s="24" t="s">
        <v>436</v>
      </c>
      <c r="AB215" s="24"/>
      <c r="AC215" s="24" t="s">
        <v>456</v>
      </c>
      <c r="AD215" s="24"/>
    </row>
    <row r="216" spans="2:30" ht="12.75">
      <c r="B216" s="23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</row>
    <row r="217" spans="2:30" ht="12.75">
      <c r="B217" s="23"/>
      <c r="C217" s="31">
        <v>26008</v>
      </c>
      <c r="D217" s="31"/>
      <c r="E217" s="24">
        <v>102</v>
      </c>
      <c r="F217" s="24"/>
      <c r="G217" s="24">
        <v>28207483</v>
      </c>
      <c r="H217" s="24"/>
      <c r="I217" s="24" t="s">
        <v>506</v>
      </c>
      <c r="J217" s="24"/>
      <c r="K217" s="24" t="s">
        <v>371</v>
      </c>
      <c r="L217" s="24"/>
      <c r="M217" s="24">
        <v>1100200</v>
      </c>
      <c r="N217" s="24"/>
      <c r="O217" s="24" t="s">
        <v>454</v>
      </c>
      <c r="P217" s="24"/>
      <c r="Q217" s="24">
        <v>121</v>
      </c>
      <c r="R217" s="24"/>
      <c r="S217" s="24">
        <v>102</v>
      </c>
      <c r="T217" s="24"/>
      <c r="U217" s="24" t="s">
        <v>419</v>
      </c>
      <c r="V217" s="24"/>
      <c r="W217" s="24">
        <v>0</v>
      </c>
      <c r="X217" s="24"/>
      <c r="Y217" s="24" t="s">
        <v>435</v>
      </c>
      <c r="Z217" s="24"/>
      <c r="AA217" s="24" t="s">
        <v>436</v>
      </c>
      <c r="AB217" s="24"/>
      <c r="AC217" s="24" t="s">
        <v>456</v>
      </c>
      <c r="AD217" s="24"/>
    </row>
    <row r="218" spans="2:30" ht="12.75">
      <c r="B218" s="23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</row>
    <row r="219" spans="2:30" ht="12.75">
      <c r="B219" s="23"/>
      <c r="C219" s="31">
        <v>26008</v>
      </c>
      <c r="D219" s="31"/>
      <c r="E219" s="24">
        <v>102</v>
      </c>
      <c r="F219" s="24"/>
      <c r="G219" s="24">
        <v>28212711</v>
      </c>
      <c r="H219" s="24"/>
      <c r="I219" s="24" t="s">
        <v>463</v>
      </c>
      <c r="J219" s="24"/>
      <c r="K219" s="24" t="s">
        <v>371</v>
      </c>
      <c r="L219" s="24"/>
      <c r="M219" s="24">
        <v>1100200</v>
      </c>
      <c r="N219" s="24"/>
      <c r="O219" s="24" t="s">
        <v>454</v>
      </c>
      <c r="P219" s="24"/>
      <c r="Q219" s="24">
        <v>121</v>
      </c>
      <c r="R219" s="24"/>
      <c r="S219" s="24">
        <v>102</v>
      </c>
      <c r="T219" s="24"/>
      <c r="U219" s="24" t="s">
        <v>419</v>
      </c>
      <c r="V219" s="24"/>
      <c r="W219" s="24">
        <v>0</v>
      </c>
      <c r="X219" s="24"/>
      <c r="Y219" s="24" t="s">
        <v>435</v>
      </c>
      <c r="Z219" s="24"/>
      <c r="AA219" s="24" t="s">
        <v>436</v>
      </c>
      <c r="AB219" s="24"/>
      <c r="AC219" s="24" t="s">
        <v>456</v>
      </c>
      <c r="AD219" s="24"/>
    </row>
    <row r="220" spans="2:30" ht="12.75">
      <c r="B220" s="23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</row>
    <row r="221" spans="2:30" ht="12.75">
      <c r="B221" s="23"/>
      <c r="C221" s="31">
        <v>26008</v>
      </c>
      <c r="D221" s="31"/>
      <c r="E221" s="24">
        <v>102</v>
      </c>
      <c r="F221" s="24"/>
      <c r="G221" s="24">
        <v>28206576</v>
      </c>
      <c r="H221" s="24"/>
      <c r="I221" s="24" t="s">
        <v>464</v>
      </c>
      <c r="J221" s="24"/>
      <c r="K221" s="24" t="s">
        <v>371</v>
      </c>
      <c r="L221" s="24"/>
      <c r="M221" s="24">
        <v>1100200</v>
      </c>
      <c r="N221" s="24"/>
      <c r="O221" s="24" t="s">
        <v>454</v>
      </c>
      <c r="P221" s="24"/>
      <c r="Q221" s="24">
        <v>121</v>
      </c>
      <c r="R221" s="24"/>
      <c r="S221" s="24">
        <v>102</v>
      </c>
      <c r="T221" s="24"/>
      <c r="U221" s="24" t="s">
        <v>419</v>
      </c>
      <c r="V221" s="24"/>
      <c r="W221" s="24">
        <v>0</v>
      </c>
      <c r="X221" s="24"/>
      <c r="Y221" s="24" t="s">
        <v>435</v>
      </c>
      <c r="Z221" s="24"/>
      <c r="AA221" s="24" t="s">
        <v>436</v>
      </c>
      <c r="AB221" s="24"/>
      <c r="AC221" s="24" t="s">
        <v>456</v>
      </c>
      <c r="AD221" s="24"/>
    </row>
    <row r="222" spans="2:30" ht="12.75">
      <c r="B222" s="23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</row>
    <row r="223" spans="2:30" ht="12.75">
      <c r="B223" s="23"/>
      <c r="C223" s="31">
        <v>26008</v>
      </c>
      <c r="D223" s="31"/>
      <c r="E223" s="24">
        <v>102</v>
      </c>
      <c r="F223" s="24"/>
      <c r="G223" s="24">
        <v>28211138</v>
      </c>
      <c r="H223" s="24"/>
      <c r="I223" s="24" t="s">
        <v>496</v>
      </c>
      <c r="J223" s="24"/>
      <c r="K223" s="24" t="s">
        <v>371</v>
      </c>
      <c r="L223" s="24"/>
      <c r="M223" s="24">
        <v>1100200</v>
      </c>
      <c r="N223" s="24"/>
      <c r="O223" s="24" t="s">
        <v>454</v>
      </c>
      <c r="P223" s="24"/>
      <c r="Q223" s="24">
        <v>121</v>
      </c>
      <c r="R223" s="24"/>
      <c r="S223" s="24">
        <v>102</v>
      </c>
      <c r="T223" s="24"/>
      <c r="U223" s="24" t="s">
        <v>419</v>
      </c>
      <c r="V223" s="24"/>
      <c r="W223" s="24">
        <v>0</v>
      </c>
      <c r="X223" s="24"/>
      <c r="Y223" s="24" t="s">
        <v>435</v>
      </c>
      <c r="Z223" s="24"/>
      <c r="AA223" s="24" t="s">
        <v>436</v>
      </c>
      <c r="AB223" s="24"/>
      <c r="AC223" s="24" t="s">
        <v>456</v>
      </c>
      <c r="AD223" s="24"/>
    </row>
    <row r="224" spans="2:30" ht="12.75">
      <c r="B224" s="23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</row>
    <row r="225" spans="2:30" ht="12.75">
      <c r="B225" s="23"/>
      <c r="C225" s="31">
        <v>26008</v>
      </c>
      <c r="D225" s="31"/>
      <c r="E225" s="24">
        <v>102</v>
      </c>
      <c r="F225" s="24"/>
      <c r="G225" s="24">
        <v>28206436</v>
      </c>
      <c r="H225" s="24"/>
      <c r="I225" s="24" t="s">
        <v>494</v>
      </c>
      <c r="J225" s="24"/>
      <c r="K225" s="24" t="s">
        <v>371</v>
      </c>
      <c r="L225" s="24"/>
      <c r="M225" s="24">
        <v>1100200</v>
      </c>
      <c r="N225" s="24"/>
      <c r="O225" s="24" t="s">
        <v>454</v>
      </c>
      <c r="P225" s="24"/>
      <c r="Q225" s="24">
        <v>121</v>
      </c>
      <c r="R225" s="24"/>
      <c r="S225" s="24">
        <v>102</v>
      </c>
      <c r="T225" s="24"/>
      <c r="U225" s="24" t="s">
        <v>419</v>
      </c>
      <c r="V225" s="24"/>
      <c r="W225" s="24">
        <v>0</v>
      </c>
      <c r="X225" s="24"/>
      <c r="Y225" s="24" t="s">
        <v>435</v>
      </c>
      <c r="Z225" s="24"/>
      <c r="AA225" s="24" t="s">
        <v>436</v>
      </c>
      <c r="AB225" s="24"/>
      <c r="AC225" s="24" t="s">
        <v>456</v>
      </c>
      <c r="AD225" s="24"/>
    </row>
    <row r="226" spans="2:30" ht="12.75">
      <c r="B226" s="23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</row>
    <row r="227" spans="2:30" ht="12.75">
      <c r="B227" s="23"/>
      <c r="C227" s="31">
        <v>26008</v>
      </c>
      <c r="D227" s="31"/>
      <c r="E227" s="24">
        <v>102</v>
      </c>
      <c r="F227" s="24"/>
      <c r="G227" s="24">
        <v>28212703</v>
      </c>
      <c r="H227" s="24"/>
      <c r="I227" s="24" t="s">
        <v>495</v>
      </c>
      <c r="J227" s="24"/>
      <c r="K227" s="24" t="s">
        <v>371</v>
      </c>
      <c r="L227" s="24"/>
      <c r="M227" s="24">
        <v>1100200</v>
      </c>
      <c r="N227" s="24"/>
      <c r="O227" s="24" t="s">
        <v>454</v>
      </c>
      <c r="P227" s="24"/>
      <c r="Q227" s="24">
        <v>121</v>
      </c>
      <c r="R227" s="24"/>
      <c r="S227" s="24">
        <v>102</v>
      </c>
      <c r="T227" s="24"/>
      <c r="U227" s="24" t="s">
        <v>419</v>
      </c>
      <c r="V227" s="24"/>
      <c r="W227" s="24">
        <v>0</v>
      </c>
      <c r="X227" s="24"/>
      <c r="Y227" s="24" t="s">
        <v>435</v>
      </c>
      <c r="Z227" s="24"/>
      <c r="AA227" s="24" t="s">
        <v>436</v>
      </c>
      <c r="AB227" s="24"/>
      <c r="AC227" s="24" t="s">
        <v>456</v>
      </c>
      <c r="AD227" s="24"/>
    </row>
    <row r="228" spans="2:30" ht="12.75">
      <c r="B228" s="23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</row>
    <row r="229" spans="2:30" ht="12.75">
      <c r="B229" s="23"/>
      <c r="C229" s="31">
        <v>26008</v>
      </c>
      <c r="D229" s="31"/>
      <c r="E229" s="24">
        <v>102</v>
      </c>
      <c r="F229" s="24"/>
      <c r="G229" s="24">
        <v>28206517</v>
      </c>
      <c r="H229" s="24"/>
      <c r="I229" s="24" t="s">
        <v>497</v>
      </c>
      <c r="J229" s="24"/>
      <c r="K229" s="24" t="s">
        <v>371</v>
      </c>
      <c r="L229" s="24"/>
      <c r="M229" s="24">
        <v>1100200</v>
      </c>
      <c r="N229" s="24"/>
      <c r="O229" s="24" t="s">
        <v>454</v>
      </c>
      <c r="P229" s="24"/>
      <c r="Q229" s="24">
        <v>121</v>
      </c>
      <c r="R229" s="24"/>
      <c r="S229" s="24">
        <v>102</v>
      </c>
      <c r="T229" s="24"/>
      <c r="U229" s="24" t="s">
        <v>419</v>
      </c>
      <c r="V229" s="24"/>
      <c r="W229" s="24">
        <v>0</v>
      </c>
      <c r="X229" s="24"/>
      <c r="Y229" s="24" t="s">
        <v>435</v>
      </c>
      <c r="Z229" s="24"/>
      <c r="AA229" s="24" t="s">
        <v>436</v>
      </c>
      <c r="AB229" s="24"/>
      <c r="AC229" s="24" t="s">
        <v>456</v>
      </c>
      <c r="AD229" s="24"/>
    </row>
    <row r="230" spans="2:30" ht="12.75">
      <c r="B230" s="23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</row>
    <row r="231" spans="2:30" ht="12.75">
      <c r="B231" s="23"/>
      <c r="C231" s="31">
        <v>26008</v>
      </c>
      <c r="D231" s="31"/>
      <c r="E231" s="24">
        <v>102</v>
      </c>
      <c r="F231" s="24"/>
      <c r="G231" s="24">
        <v>28211502</v>
      </c>
      <c r="H231" s="24"/>
      <c r="I231" s="24" t="s">
        <v>498</v>
      </c>
      <c r="J231" s="24"/>
      <c r="K231" s="24" t="s">
        <v>371</v>
      </c>
      <c r="L231" s="24"/>
      <c r="M231" s="24">
        <v>1100200</v>
      </c>
      <c r="N231" s="24"/>
      <c r="O231" s="24" t="s">
        <v>454</v>
      </c>
      <c r="P231" s="24"/>
      <c r="Q231" s="24">
        <v>121</v>
      </c>
      <c r="R231" s="24"/>
      <c r="S231" s="24">
        <v>102</v>
      </c>
      <c r="T231" s="24"/>
      <c r="U231" s="24" t="s">
        <v>419</v>
      </c>
      <c r="V231" s="24"/>
      <c r="W231" s="24">
        <v>0</v>
      </c>
      <c r="X231" s="24"/>
      <c r="Y231" s="24" t="s">
        <v>435</v>
      </c>
      <c r="Z231" s="24"/>
      <c r="AA231" s="24" t="s">
        <v>436</v>
      </c>
      <c r="AB231" s="24"/>
      <c r="AC231" s="24" t="s">
        <v>456</v>
      </c>
      <c r="AD231" s="24"/>
    </row>
    <row r="232" spans="2:30" ht="12.75">
      <c r="B232" s="23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</row>
    <row r="233" spans="2:30" ht="12.75">
      <c r="B233" s="23"/>
      <c r="C233" s="31">
        <v>26008</v>
      </c>
      <c r="D233" s="31"/>
      <c r="E233" s="24">
        <v>102</v>
      </c>
      <c r="F233" s="24"/>
      <c r="G233" s="24">
        <v>27650928</v>
      </c>
      <c r="H233" s="24"/>
      <c r="I233" s="24" t="s">
        <v>476</v>
      </c>
      <c r="J233" s="24"/>
      <c r="K233" s="24" t="s">
        <v>371</v>
      </c>
      <c r="L233" s="24"/>
      <c r="M233" s="24">
        <v>1100200</v>
      </c>
      <c r="N233" s="24"/>
      <c r="O233" s="24" t="s">
        <v>454</v>
      </c>
      <c r="P233" s="24"/>
      <c r="Q233" s="24">
        <v>121</v>
      </c>
      <c r="R233" s="24"/>
      <c r="S233" s="24">
        <v>33</v>
      </c>
      <c r="T233" s="24"/>
      <c r="U233" s="24" t="s">
        <v>419</v>
      </c>
      <c r="V233" s="24"/>
      <c r="W233" s="24">
        <v>0</v>
      </c>
      <c r="X233" s="24"/>
      <c r="Y233" s="24" t="s">
        <v>435</v>
      </c>
      <c r="Z233" s="24"/>
      <c r="AA233" s="24" t="s">
        <v>436</v>
      </c>
      <c r="AB233" s="24"/>
      <c r="AC233" s="24" t="s">
        <v>456</v>
      </c>
      <c r="AD233" s="24"/>
    </row>
    <row r="234" spans="2:30" ht="12.75">
      <c r="B234" s="23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</row>
    <row r="235" spans="2:30" ht="12.75">
      <c r="B235" s="23"/>
      <c r="C235" s="31">
        <v>26008</v>
      </c>
      <c r="D235" s="31"/>
      <c r="E235" s="24">
        <v>102</v>
      </c>
      <c r="F235" s="24"/>
      <c r="G235" s="24">
        <v>25621262</v>
      </c>
      <c r="H235" s="24"/>
      <c r="I235" s="24" t="s">
        <v>467</v>
      </c>
      <c r="J235" s="24"/>
      <c r="K235" s="24" t="s">
        <v>371</v>
      </c>
      <c r="L235" s="24"/>
      <c r="M235" s="24">
        <v>1100200</v>
      </c>
      <c r="N235" s="24"/>
      <c r="O235" s="24" t="s">
        <v>454</v>
      </c>
      <c r="P235" s="24"/>
      <c r="Q235" s="24">
        <v>121</v>
      </c>
      <c r="R235" s="24"/>
      <c r="S235" s="24">
        <v>33</v>
      </c>
      <c r="T235" s="24"/>
      <c r="U235" s="24" t="s">
        <v>419</v>
      </c>
      <c r="V235" s="24"/>
      <c r="W235" s="24">
        <v>0</v>
      </c>
      <c r="X235" s="24"/>
      <c r="Y235" s="24" t="s">
        <v>435</v>
      </c>
      <c r="Z235" s="24"/>
      <c r="AA235" s="24" t="s">
        <v>436</v>
      </c>
      <c r="AB235" s="24"/>
      <c r="AC235" s="24" t="s">
        <v>456</v>
      </c>
      <c r="AD235" s="24"/>
    </row>
    <row r="236" spans="2:30" ht="12.75">
      <c r="B236" s="23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</row>
    <row r="237" spans="2:30" ht="12.75">
      <c r="B237" s="23"/>
      <c r="C237" s="31">
        <v>26008</v>
      </c>
      <c r="D237" s="31"/>
      <c r="E237" s="24">
        <v>102</v>
      </c>
      <c r="F237" s="24"/>
      <c r="G237" s="24">
        <v>25099566</v>
      </c>
      <c r="H237" s="24"/>
      <c r="I237" s="24" t="s">
        <v>507</v>
      </c>
      <c r="J237" s="24"/>
      <c r="K237" s="24" t="s">
        <v>371</v>
      </c>
      <c r="L237" s="24"/>
      <c r="M237" s="24">
        <v>1100200</v>
      </c>
      <c r="N237" s="24"/>
      <c r="O237" s="24" t="s">
        <v>454</v>
      </c>
      <c r="P237" s="24"/>
      <c r="Q237" s="24">
        <v>112</v>
      </c>
      <c r="R237" s="24"/>
      <c r="S237" s="24">
        <v>73</v>
      </c>
      <c r="T237" s="24"/>
      <c r="U237" s="24" t="s">
        <v>419</v>
      </c>
      <c r="V237" s="24"/>
      <c r="W237" s="24">
        <v>0</v>
      </c>
      <c r="X237" s="24"/>
      <c r="Y237" s="24" t="s">
        <v>435</v>
      </c>
      <c r="Z237" s="24"/>
      <c r="AA237" s="24" t="s">
        <v>436</v>
      </c>
      <c r="AB237" s="24"/>
      <c r="AC237" s="24" t="s">
        <v>456</v>
      </c>
      <c r="AD237" s="24"/>
    </row>
    <row r="238" spans="2:30" ht="12.75">
      <c r="B238" s="23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</row>
    <row r="239" spans="2:30" ht="12.75">
      <c r="B239" s="23"/>
      <c r="C239" s="31">
        <v>26008</v>
      </c>
      <c r="D239" s="31"/>
      <c r="E239" s="24">
        <v>102</v>
      </c>
      <c r="F239" s="24"/>
      <c r="G239" s="24">
        <v>35942177</v>
      </c>
      <c r="H239" s="24"/>
      <c r="I239" s="24" t="s">
        <v>479</v>
      </c>
      <c r="J239" s="24"/>
      <c r="K239" s="24" t="s">
        <v>478</v>
      </c>
      <c r="L239" s="24"/>
      <c r="M239" s="24">
        <v>1100200</v>
      </c>
      <c r="N239" s="24"/>
      <c r="O239" s="24" t="s">
        <v>454</v>
      </c>
      <c r="P239" s="24"/>
      <c r="Q239" s="24">
        <v>121</v>
      </c>
      <c r="R239" s="24"/>
      <c r="S239" s="24">
        <v>102</v>
      </c>
      <c r="T239" s="24"/>
      <c r="U239" s="24" t="s">
        <v>419</v>
      </c>
      <c r="V239" s="24"/>
      <c r="W239" s="24">
        <v>0</v>
      </c>
      <c r="X239" s="24"/>
      <c r="Y239" s="24" t="s">
        <v>435</v>
      </c>
      <c r="Z239" s="24"/>
      <c r="AA239" s="24" t="s">
        <v>436</v>
      </c>
      <c r="AB239" s="24"/>
      <c r="AC239" s="24" t="s">
        <v>456</v>
      </c>
      <c r="AD239" s="24"/>
    </row>
    <row r="240" spans="2:30" ht="12.75">
      <c r="B240" s="23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</row>
    <row r="241" spans="2:30" ht="12.75">
      <c r="B241" s="23"/>
      <c r="C241" s="31">
        <v>26008</v>
      </c>
      <c r="D241" s="31"/>
      <c r="E241" s="24">
        <v>102</v>
      </c>
      <c r="F241" s="24"/>
      <c r="G241" s="24">
        <v>25110578</v>
      </c>
      <c r="H241" s="24"/>
      <c r="I241" s="24" t="s">
        <v>508</v>
      </c>
      <c r="J241" s="24"/>
      <c r="K241" s="24" t="s">
        <v>371</v>
      </c>
      <c r="L241" s="24"/>
      <c r="M241" s="24">
        <v>1233200</v>
      </c>
      <c r="N241" s="24"/>
      <c r="O241" s="24" t="s">
        <v>454</v>
      </c>
      <c r="P241" s="24"/>
      <c r="Q241" s="24">
        <v>121</v>
      </c>
      <c r="R241" s="24"/>
      <c r="S241" s="24">
        <v>102</v>
      </c>
      <c r="T241" s="24"/>
      <c r="U241" s="24" t="s">
        <v>419</v>
      </c>
      <c r="V241" s="24"/>
      <c r="W241" s="24">
        <v>0</v>
      </c>
      <c r="X241" s="24"/>
      <c r="Y241" s="24" t="s">
        <v>435</v>
      </c>
      <c r="Z241" s="24"/>
      <c r="AA241" s="24" t="s">
        <v>436</v>
      </c>
      <c r="AB241" s="24"/>
      <c r="AC241" s="24" t="s">
        <v>456</v>
      </c>
      <c r="AD241" s="24"/>
    </row>
    <row r="242" spans="2:30" ht="12.75">
      <c r="B242" s="23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</row>
    <row r="243" spans="2:30" ht="12.75">
      <c r="B243" s="23"/>
      <c r="C243" s="31">
        <v>26008</v>
      </c>
      <c r="D243" s="31"/>
      <c r="E243" s="24">
        <v>102</v>
      </c>
      <c r="F243" s="24"/>
      <c r="G243" s="24">
        <v>62915240</v>
      </c>
      <c r="H243" s="24"/>
      <c r="I243" s="24" t="s">
        <v>509</v>
      </c>
      <c r="J243" s="24"/>
      <c r="K243" s="24" t="s">
        <v>371</v>
      </c>
      <c r="L243" s="24"/>
      <c r="M243" s="24">
        <v>1100200</v>
      </c>
      <c r="N243" s="24"/>
      <c r="O243" s="24" t="s">
        <v>481</v>
      </c>
      <c r="P243" s="24"/>
      <c r="Q243" s="24">
        <v>112</v>
      </c>
      <c r="R243" s="24"/>
      <c r="S243" s="24">
        <v>73</v>
      </c>
      <c r="T243" s="24"/>
      <c r="U243" s="24" t="s">
        <v>419</v>
      </c>
      <c r="V243" s="24"/>
      <c r="W243" s="24">
        <v>0</v>
      </c>
      <c r="X243" s="24"/>
      <c r="Y243" s="24" t="s">
        <v>435</v>
      </c>
      <c r="Z243" s="24"/>
      <c r="AA243" s="24" t="s">
        <v>436</v>
      </c>
      <c r="AB243" s="24"/>
      <c r="AC243" s="24" t="s">
        <v>469</v>
      </c>
      <c r="AD243" s="24"/>
    </row>
    <row r="244" spans="2:30" ht="12.75">
      <c r="B244" s="23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</row>
    <row r="245" spans="2:30" ht="12.75">
      <c r="B245" s="23"/>
      <c r="C245" s="31">
        <v>26008</v>
      </c>
      <c r="D245" s="31"/>
      <c r="E245" s="24">
        <v>102</v>
      </c>
      <c r="F245" s="24"/>
      <c r="G245" s="24">
        <v>35828137</v>
      </c>
      <c r="H245" s="24"/>
      <c r="I245" s="24" t="s">
        <v>477</v>
      </c>
      <c r="J245" s="24"/>
      <c r="K245" s="24" t="s">
        <v>478</v>
      </c>
      <c r="L245" s="24"/>
      <c r="M245" s="24">
        <v>1100200</v>
      </c>
      <c r="N245" s="24"/>
      <c r="O245" s="24" t="s">
        <v>454</v>
      </c>
      <c r="P245" s="24"/>
      <c r="Q245" s="24">
        <v>121</v>
      </c>
      <c r="R245" s="24"/>
      <c r="S245" s="24">
        <v>35</v>
      </c>
      <c r="T245" s="24"/>
      <c r="U245" s="24" t="s">
        <v>419</v>
      </c>
      <c r="V245" s="24"/>
      <c r="W245" s="24">
        <v>0</v>
      </c>
      <c r="X245" s="24"/>
      <c r="Y245" s="24" t="s">
        <v>435</v>
      </c>
      <c r="Z245" s="24"/>
      <c r="AA245" s="24" t="s">
        <v>436</v>
      </c>
      <c r="AB245" s="24"/>
      <c r="AC245" s="24" t="s">
        <v>456</v>
      </c>
      <c r="AD245" s="24"/>
    </row>
    <row r="246" spans="2:30" ht="12.75">
      <c r="B246" s="23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</row>
    <row r="247" spans="2:30" ht="12.75">
      <c r="B247" s="23"/>
      <c r="C247" s="31">
        <v>26008</v>
      </c>
      <c r="D247" s="31"/>
      <c r="E247" s="24">
        <v>102</v>
      </c>
      <c r="F247" s="24"/>
      <c r="G247" s="24">
        <v>35960990</v>
      </c>
      <c r="H247" s="24"/>
      <c r="I247" s="24" t="s">
        <v>480</v>
      </c>
      <c r="J247" s="24"/>
      <c r="K247" s="24" t="s">
        <v>478</v>
      </c>
      <c r="L247" s="24"/>
      <c r="M247" s="24">
        <v>1100200</v>
      </c>
      <c r="N247" s="24"/>
      <c r="O247" s="24" t="s">
        <v>481</v>
      </c>
      <c r="P247" s="24"/>
      <c r="Q247" s="24">
        <v>121</v>
      </c>
      <c r="R247" s="24"/>
      <c r="S247" s="24">
        <v>33</v>
      </c>
      <c r="T247" s="24"/>
      <c r="U247" s="24" t="s">
        <v>419</v>
      </c>
      <c r="V247" s="24"/>
      <c r="W247" s="24">
        <v>0</v>
      </c>
      <c r="X247" s="24"/>
      <c r="Y247" s="24" t="s">
        <v>435</v>
      </c>
      <c r="Z247" s="24"/>
      <c r="AA247" s="24" t="s">
        <v>436</v>
      </c>
      <c r="AB247" s="24"/>
      <c r="AC247" s="24" t="s">
        <v>469</v>
      </c>
      <c r="AD247" s="24"/>
    </row>
    <row r="248" spans="2:30" ht="12.75">
      <c r="B248" s="23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</row>
    <row r="249" spans="2:30" ht="12.75">
      <c r="B249" s="23"/>
      <c r="C249" s="31">
        <v>26008</v>
      </c>
      <c r="D249" s="31"/>
      <c r="E249" s="24">
        <v>102</v>
      </c>
      <c r="F249" s="24"/>
      <c r="G249" s="24">
        <v>64946843</v>
      </c>
      <c r="H249" s="24"/>
      <c r="I249" s="24" t="s">
        <v>484</v>
      </c>
      <c r="J249" s="24"/>
      <c r="K249" s="24" t="s">
        <v>371</v>
      </c>
      <c r="L249" s="24"/>
      <c r="M249" s="24">
        <v>1222200</v>
      </c>
      <c r="N249" s="24"/>
      <c r="O249" s="24" t="s">
        <v>454</v>
      </c>
      <c r="P249" s="24"/>
      <c r="Q249" s="24">
        <v>205</v>
      </c>
      <c r="R249" s="24"/>
      <c r="S249" s="24">
        <v>90</v>
      </c>
      <c r="T249" s="24"/>
      <c r="U249" s="24" t="s">
        <v>419</v>
      </c>
      <c r="V249" s="24"/>
      <c r="W249" s="24">
        <v>0</v>
      </c>
      <c r="X249" s="24"/>
      <c r="Y249" s="24" t="s">
        <v>435</v>
      </c>
      <c r="Z249" s="24"/>
      <c r="AA249" s="24" t="s">
        <v>436</v>
      </c>
      <c r="AB249" s="24"/>
      <c r="AC249" s="24" t="s">
        <v>487</v>
      </c>
      <c r="AD249" s="24"/>
    </row>
    <row r="250" spans="2:30" ht="12.75">
      <c r="B250" s="23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</row>
    <row r="251" spans="2:30" ht="12.75">
      <c r="B251" s="23"/>
      <c r="C251" s="31">
        <v>26440</v>
      </c>
      <c r="D251" s="31"/>
      <c r="E251" s="24">
        <v>37</v>
      </c>
      <c r="F251" s="24"/>
      <c r="G251" s="24">
        <v>47116404</v>
      </c>
      <c r="H251" s="24"/>
      <c r="I251" s="24" t="s">
        <v>468</v>
      </c>
      <c r="J251" s="24"/>
      <c r="K251" s="24" t="s">
        <v>371</v>
      </c>
      <c r="L251" s="24"/>
      <c r="M251" s="24">
        <v>1100200</v>
      </c>
      <c r="N251" s="24"/>
      <c r="O251" s="24" t="s">
        <v>454</v>
      </c>
      <c r="P251" s="24"/>
      <c r="Q251" s="24">
        <v>121</v>
      </c>
      <c r="R251" s="24"/>
      <c r="S251" s="24">
        <v>37</v>
      </c>
      <c r="T251" s="24"/>
      <c r="U251" s="24" t="s">
        <v>419</v>
      </c>
      <c r="V251" s="24"/>
      <c r="W251" s="24">
        <v>0</v>
      </c>
      <c r="X251" s="24"/>
      <c r="Y251" s="24" t="s">
        <v>420</v>
      </c>
      <c r="Z251" s="24"/>
      <c r="AA251" s="24" t="s">
        <v>421</v>
      </c>
      <c r="AB251" s="24"/>
      <c r="AC251" s="24" t="s">
        <v>469</v>
      </c>
      <c r="AD251" s="24"/>
    </row>
    <row r="252" spans="2:30" ht="12.75">
      <c r="B252" s="23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</row>
    <row r="253" spans="2:30" ht="12.75">
      <c r="B253" s="23"/>
      <c r="C253" s="31">
        <v>26440</v>
      </c>
      <c r="D253" s="31"/>
      <c r="E253" s="24">
        <v>37</v>
      </c>
      <c r="F253" s="24"/>
      <c r="G253" s="24">
        <v>25740334</v>
      </c>
      <c r="H253" s="24"/>
      <c r="I253" s="24" t="s">
        <v>510</v>
      </c>
      <c r="J253" s="24"/>
      <c r="K253" s="24" t="s">
        <v>371</v>
      </c>
      <c r="L253" s="24"/>
      <c r="M253" s="24">
        <v>1100200</v>
      </c>
      <c r="N253" s="24"/>
      <c r="O253" s="24" t="s">
        <v>454</v>
      </c>
      <c r="P253" s="24"/>
      <c r="Q253" s="24">
        <v>112</v>
      </c>
      <c r="R253" s="24"/>
      <c r="S253" s="24">
        <v>73</v>
      </c>
      <c r="T253" s="24"/>
      <c r="U253" s="24" t="s">
        <v>419</v>
      </c>
      <c r="V253" s="24"/>
      <c r="W253" s="24">
        <v>0</v>
      </c>
      <c r="X253" s="24"/>
      <c r="Y253" s="24" t="s">
        <v>420</v>
      </c>
      <c r="Z253" s="24"/>
      <c r="AA253" s="24" t="s">
        <v>421</v>
      </c>
      <c r="AB253" s="24"/>
      <c r="AC253" s="24" t="s">
        <v>456</v>
      </c>
      <c r="AD253" s="24"/>
    </row>
    <row r="254" spans="2:30" ht="12.75">
      <c r="B254" s="23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</row>
    <row r="255" spans="2:30" ht="12.75">
      <c r="B255" s="23"/>
      <c r="C255" s="31">
        <v>26440</v>
      </c>
      <c r="D255" s="31"/>
      <c r="E255" s="24">
        <v>37</v>
      </c>
      <c r="F255" s="24"/>
      <c r="G255" s="24">
        <v>47116404</v>
      </c>
      <c r="H255" s="24"/>
      <c r="I255" s="24" t="s">
        <v>468</v>
      </c>
      <c r="J255" s="24"/>
      <c r="K255" s="24" t="s">
        <v>371</v>
      </c>
      <c r="L255" s="24"/>
      <c r="M255" s="24">
        <v>1100200</v>
      </c>
      <c r="N255" s="24"/>
      <c r="O255" s="24" t="s">
        <v>454</v>
      </c>
      <c r="P255" s="24"/>
      <c r="Q255" s="24">
        <v>121</v>
      </c>
      <c r="R255" s="24"/>
      <c r="S255" s="24">
        <v>90</v>
      </c>
      <c r="T255" s="24"/>
      <c r="U255" s="24" t="s">
        <v>419</v>
      </c>
      <c r="V255" s="24"/>
      <c r="W255" s="24">
        <v>0</v>
      </c>
      <c r="X255" s="24"/>
      <c r="Y255" s="24" t="s">
        <v>420</v>
      </c>
      <c r="Z255" s="24"/>
      <c r="AA255" s="24" t="s">
        <v>421</v>
      </c>
      <c r="AB255" s="24"/>
      <c r="AC255" s="24" t="s">
        <v>469</v>
      </c>
      <c r="AD255" s="24"/>
    </row>
    <row r="256" spans="2:30" ht="12.75">
      <c r="B256" s="23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</row>
    <row r="257" spans="2:30" ht="12.75">
      <c r="B257" s="23"/>
      <c r="C257" s="31">
        <v>25256</v>
      </c>
      <c r="D257" s="31"/>
      <c r="E257" s="24">
        <v>33</v>
      </c>
      <c r="F257" s="24"/>
      <c r="G257" s="24">
        <v>60192763</v>
      </c>
      <c r="H257" s="24"/>
      <c r="I257" s="24" t="s">
        <v>505</v>
      </c>
      <c r="J257" s="24"/>
      <c r="K257" s="24" t="s">
        <v>371</v>
      </c>
      <c r="L257" s="24"/>
      <c r="M257" s="24">
        <v>1100200</v>
      </c>
      <c r="N257" s="24"/>
      <c r="O257" s="24" t="s">
        <v>454</v>
      </c>
      <c r="P257" s="24"/>
      <c r="Q257" s="24">
        <v>121</v>
      </c>
      <c r="R257" s="24"/>
      <c r="S257" s="24">
        <v>37</v>
      </c>
      <c r="T257" s="24"/>
      <c r="U257" s="24" t="s">
        <v>415</v>
      </c>
      <c r="V257" s="24"/>
      <c r="W257" s="24">
        <v>0</v>
      </c>
      <c r="X257" s="24"/>
      <c r="Y257" s="24" t="s">
        <v>423</v>
      </c>
      <c r="Z257" s="24"/>
      <c r="AA257" s="24" t="s">
        <v>424</v>
      </c>
      <c r="AB257" s="24"/>
      <c r="AC257" s="24" t="s">
        <v>456</v>
      </c>
      <c r="AD257" s="24"/>
    </row>
    <row r="258" spans="2:30" ht="12.75">
      <c r="B258" s="23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</row>
    <row r="259" spans="2:30" ht="12.75">
      <c r="B259" s="23"/>
      <c r="C259" s="31">
        <v>25256</v>
      </c>
      <c r="D259" s="31"/>
      <c r="E259" s="24">
        <v>33</v>
      </c>
      <c r="F259" s="24"/>
      <c r="G259" s="24">
        <v>47116404</v>
      </c>
      <c r="H259" s="24"/>
      <c r="I259" s="24" t="s">
        <v>468</v>
      </c>
      <c r="J259" s="24"/>
      <c r="K259" s="24" t="s">
        <v>371</v>
      </c>
      <c r="L259" s="24"/>
      <c r="M259" s="24">
        <v>1100200</v>
      </c>
      <c r="N259" s="24"/>
      <c r="O259" s="24" t="s">
        <v>454</v>
      </c>
      <c r="P259" s="24"/>
      <c r="Q259" s="24">
        <v>121</v>
      </c>
      <c r="R259" s="24"/>
      <c r="S259" s="24">
        <v>33</v>
      </c>
      <c r="T259" s="24"/>
      <c r="U259" s="24" t="s">
        <v>415</v>
      </c>
      <c r="V259" s="24"/>
      <c r="W259" s="24">
        <v>0</v>
      </c>
      <c r="X259" s="24"/>
      <c r="Y259" s="24" t="s">
        <v>423</v>
      </c>
      <c r="Z259" s="24"/>
      <c r="AA259" s="24" t="s">
        <v>424</v>
      </c>
      <c r="AB259" s="24"/>
      <c r="AC259" s="24" t="s">
        <v>469</v>
      </c>
      <c r="AD259" s="24"/>
    </row>
    <row r="260" spans="2:30" ht="12.75">
      <c r="B260" s="23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</row>
    <row r="261" spans="2:30" ht="12.75">
      <c r="B261" s="23"/>
      <c r="C261" s="31">
        <v>25256</v>
      </c>
      <c r="D261" s="31"/>
      <c r="E261" s="24">
        <v>33</v>
      </c>
      <c r="F261" s="24"/>
      <c r="G261" s="24">
        <v>35960990</v>
      </c>
      <c r="H261" s="24"/>
      <c r="I261" s="24" t="s">
        <v>480</v>
      </c>
      <c r="J261" s="24"/>
      <c r="K261" s="24" t="s">
        <v>478</v>
      </c>
      <c r="L261" s="24"/>
      <c r="M261" s="24">
        <v>1100200</v>
      </c>
      <c r="N261" s="24"/>
      <c r="O261" s="24" t="s">
        <v>481</v>
      </c>
      <c r="P261" s="24"/>
      <c r="Q261" s="24">
        <v>121</v>
      </c>
      <c r="R261" s="24"/>
      <c r="S261" s="24">
        <v>102</v>
      </c>
      <c r="T261" s="24"/>
      <c r="U261" s="24" t="s">
        <v>415</v>
      </c>
      <c r="V261" s="24"/>
      <c r="W261" s="24">
        <v>0</v>
      </c>
      <c r="X261" s="24"/>
      <c r="Y261" s="24" t="s">
        <v>423</v>
      </c>
      <c r="Z261" s="24"/>
      <c r="AA261" s="24" t="s">
        <v>424</v>
      </c>
      <c r="AB261" s="24"/>
      <c r="AC261" s="24" t="s">
        <v>469</v>
      </c>
      <c r="AD261" s="24"/>
    </row>
    <row r="262" spans="2:30" ht="12.75">
      <c r="B262" s="23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</row>
    <row r="263" spans="2:30" ht="12.75">
      <c r="B263" s="23"/>
      <c r="C263" s="31">
        <v>25256</v>
      </c>
      <c r="D263" s="31"/>
      <c r="E263" s="24">
        <v>33</v>
      </c>
      <c r="F263" s="24"/>
      <c r="G263" s="24">
        <v>64946843</v>
      </c>
      <c r="H263" s="24"/>
      <c r="I263" s="24" t="s">
        <v>484</v>
      </c>
      <c r="J263" s="24"/>
      <c r="K263" s="24" t="s">
        <v>371</v>
      </c>
      <c r="L263" s="24"/>
      <c r="M263" s="24">
        <v>1222200</v>
      </c>
      <c r="N263" s="24"/>
      <c r="O263" s="24" t="s">
        <v>454</v>
      </c>
      <c r="P263" s="24"/>
      <c r="Q263" s="24">
        <v>205</v>
      </c>
      <c r="R263" s="24"/>
      <c r="S263" s="24">
        <v>102</v>
      </c>
      <c r="T263" s="24"/>
      <c r="U263" s="24" t="s">
        <v>415</v>
      </c>
      <c r="V263" s="24"/>
      <c r="W263" s="24">
        <v>0</v>
      </c>
      <c r="X263" s="24"/>
      <c r="Y263" s="24" t="s">
        <v>423</v>
      </c>
      <c r="Z263" s="24"/>
      <c r="AA263" s="24" t="s">
        <v>424</v>
      </c>
      <c r="AB263" s="24"/>
      <c r="AC263" s="24" t="s">
        <v>487</v>
      </c>
      <c r="AD263" s="24"/>
    </row>
    <row r="264" spans="2:30" ht="12.75">
      <c r="B264" s="23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</row>
    <row r="265" spans="2:30" ht="12.75">
      <c r="B265" s="23"/>
      <c r="C265" s="31">
        <v>27911</v>
      </c>
      <c r="D265" s="31"/>
      <c r="E265" s="24">
        <v>90</v>
      </c>
      <c r="F265" s="24"/>
      <c r="G265" s="24">
        <v>47116404</v>
      </c>
      <c r="H265" s="24"/>
      <c r="I265" s="24" t="s">
        <v>468</v>
      </c>
      <c r="J265" s="24"/>
      <c r="K265" s="24" t="s">
        <v>371</v>
      </c>
      <c r="L265" s="24"/>
      <c r="M265" s="24">
        <v>1100200</v>
      </c>
      <c r="N265" s="24"/>
      <c r="O265" s="24" t="s">
        <v>454</v>
      </c>
      <c r="P265" s="24"/>
      <c r="Q265" s="24">
        <v>121</v>
      </c>
      <c r="R265" s="24"/>
      <c r="S265" s="24">
        <v>37</v>
      </c>
      <c r="T265" s="24"/>
      <c r="U265" s="24" t="s">
        <v>419</v>
      </c>
      <c r="V265" s="24"/>
      <c r="W265" s="24">
        <v>0</v>
      </c>
      <c r="X265" s="24"/>
      <c r="Y265" s="24" t="s">
        <v>423</v>
      </c>
      <c r="Z265" s="24"/>
      <c r="AA265" s="24" t="s">
        <v>511</v>
      </c>
      <c r="AB265" s="24"/>
      <c r="AC265" s="24" t="s">
        <v>469</v>
      </c>
      <c r="AD265" s="24"/>
    </row>
    <row r="266" spans="2:30" ht="12.75">
      <c r="B266" s="23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</row>
    <row r="267" spans="2:30" ht="12.75">
      <c r="B267" s="23"/>
      <c r="C267" s="31">
        <v>27911</v>
      </c>
      <c r="D267" s="31"/>
      <c r="E267" s="24">
        <v>90</v>
      </c>
      <c r="F267" s="24"/>
      <c r="G267" s="24">
        <v>60192763</v>
      </c>
      <c r="H267" s="24"/>
      <c r="I267" s="24" t="s">
        <v>505</v>
      </c>
      <c r="J267" s="24"/>
      <c r="K267" s="24" t="s">
        <v>371</v>
      </c>
      <c r="L267" s="24"/>
      <c r="M267" s="24">
        <v>1100200</v>
      </c>
      <c r="N267" s="24"/>
      <c r="O267" s="24" t="s">
        <v>454</v>
      </c>
      <c r="P267" s="24"/>
      <c r="Q267" s="24">
        <v>121</v>
      </c>
      <c r="R267" s="24"/>
      <c r="S267" s="24">
        <v>102</v>
      </c>
      <c r="T267" s="24"/>
      <c r="U267" s="24" t="s">
        <v>419</v>
      </c>
      <c r="V267" s="24"/>
      <c r="W267" s="24">
        <v>0</v>
      </c>
      <c r="X267" s="24"/>
      <c r="Y267" s="24" t="s">
        <v>423</v>
      </c>
      <c r="Z267" s="24"/>
      <c r="AA267" s="24" t="s">
        <v>511</v>
      </c>
      <c r="AB267" s="24"/>
      <c r="AC267" s="24" t="s">
        <v>456</v>
      </c>
      <c r="AD267" s="24"/>
    </row>
    <row r="268" spans="2:30" ht="12.75">
      <c r="B268" s="23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</row>
    <row r="269" spans="2:34" ht="12.75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</row>
    <row r="270" ht="12.75">
      <c r="A270" s="21" t="s">
        <v>512</v>
      </c>
    </row>
    <row r="271" spans="2:17" ht="12.75">
      <c r="B271" s="29"/>
      <c r="C271" s="22" t="s">
        <v>446</v>
      </c>
      <c r="E271" s="22" t="s">
        <v>445</v>
      </c>
      <c r="G271" s="22" t="s">
        <v>394</v>
      </c>
      <c r="I271" s="22" t="s">
        <v>447</v>
      </c>
      <c r="K271" s="22" t="s">
        <v>513</v>
      </c>
      <c r="M271" s="22" t="s">
        <v>514</v>
      </c>
      <c r="O271" s="22" t="s">
        <v>515</v>
      </c>
      <c r="Q271" s="22" t="s">
        <v>516</v>
      </c>
    </row>
    <row r="272" spans="2:18" ht="12.75">
      <c r="B272" s="29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</row>
    <row r="273" spans="2:18" ht="12.75">
      <c r="B273" s="23"/>
      <c r="D273" s="32"/>
      <c r="F273" s="32"/>
      <c r="H273" s="32"/>
      <c r="J273" s="32"/>
      <c r="L273" s="32"/>
      <c r="N273" s="32" t="s">
        <v>517</v>
      </c>
      <c r="O273" s="24">
        <v>560000000</v>
      </c>
      <c r="P273" s="24"/>
      <c r="Q273" s="24">
        <v>560000000</v>
      </c>
      <c r="R273" s="24"/>
    </row>
    <row r="274" spans="2:18" ht="12.75">
      <c r="B274" s="23"/>
      <c r="O274" s="25"/>
      <c r="P274" s="25"/>
      <c r="Q274" s="25"/>
      <c r="R274" s="25"/>
    </row>
    <row r="275" spans="2:18" ht="12.75">
      <c r="B275" s="23"/>
      <c r="C275" s="24" t="s">
        <v>475</v>
      </c>
      <c r="D275" s="24"/>
      <c r="E275" s="24">
        <v>60192763</v>
      </c>
      <c r="F275" s="24"/>
      <c r="G275" s="24" t="s">
        <v>371</v>
      </c>
      <c r="H275" s="24"/>
      <c r="I275" s="24">
        <v>1100200</v>
      </c>
      <c r="J275" s="24"/>
      <c r="K275" s="24">
        <v>68</v>
      </c>
      <c r="L275" s="24"/>
      <c r="M275" s="24" t="s">
        <v>454</v>
      </c>
      <c r="N275" s="24"/>
      <c r="O275" s="24">
        <v>560000000</v>
      </c>
      <c r="P275" s="24"/>
      <c r="Q275" s="24">
        <v>560000000</v>
      </c>
      <c r="R275" s="24"/>
    </row>
    <row r="276" spans="2:18" ht="12.75">
      <c r="B276" s="23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</row>
    <row r="277" spans="2:34" ht="12.75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</row>
    <row r="278" ht="12.75">
      <c r="A278" s="21" t="s">
        <v>518</v>
      </c>
    </row>
    <row r="279" spans="2:25" ht="12.75">
      <c r="B279" s="29"/>
      <c r="C279" s="22" t="s">
        <v>407</v>
      </c>
      <c r="E279" s="22" t="s">
        <v>519</v>
      </c>
      <c r="G279" s="22" t="s">
        <v>411</v>
      </c>
      <c r="I279" s="22" t="s">
        <v>409</v>
      </c>
      <c r="K279" s="22" t="s">
        <v>410</v>
      </c>
      <c r="M279" s="22" t="s">
        <v>395</v>
      </c>
      <c r="O279" s="22" t="s">
        <v>396</v>
      </c>
      <c r="Q279" s="22" t="s">
        <v>397</v>
      </c>
      <c r="S279" s="22" t="s">
        <v>394</v>
      </c>
      <c r="U279" s="22" t="s">
        <v>514</v>
      </c>
      <c r="W279" s="22" t="s">
        <v>515</v>
      </c>
      <c r="Y279" s="22" t="s">
        <v>516</v>
      </c>
    </row>
    <row r="280" spans="2:26" ht="12.75">
      <c r="B280" s="29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2:26" ht="12.75">
      <c r="B281" s="23"/>
      <c r="D281" s="32"/>
      <c r="F281" s="32"/>
      <c r="H281" s="32"/>
      <c r="J281" s="32"/>
      <c r="L281" s="32"/>
      <c r="N281" s="32"/>
      <c r="P281" s="32"/>
      <c r="R281" s="32"/>
      <c r="T281" s="32"/>
      <c r="V281" s="32" t="s">
        <v>517</v>
      </c>
      <c r="W281" s="25"/>
      <c r="X281" s="25"/>
      <c r="Y281" s="25"/>
      <c r="Z281" s="25"/>
    </row>
    <row r="282" spans="2:26" ht="12.75">
      <c r="B282" s="23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2:34" ht="12.75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</row>
    <row r="284" ht="12.75">
      <c r="A284" s="21" t="s">
        <v>520</v>
      </c>
    </row>
    <row r="285" spans="2:31" ht="12.75">
      <c r="B285" s="29"/>
      <c r="C285" s="22" t="s">
        <v>445</v>
      </c>
      <c r="E285" s="22" t="s">
        <v>446</v>
      </c>
      <c r="G285" s="22" t="s">
        <v>394</v>
      </c>
      <c r="I285" s="22" t="s">
        <v>447</v>
      </c>
      <c r="K285" s="22" t="s">
        <v>513</v>
      </c>
      <c r="M285" s="22" t="s">
        <v>448</v>
      </c>
      <c r="O285" s="22" t="s">
        <v>449</v>
      </c>
      <c r="Q285" s="22" t="s">
        <v>521</v>
      </c>
      <c r="S285" s="22" t="s">
        <v>514</v>
      </c>
      <c r="U285" s="22" t="s">
        <v>522</v>
      </c>
      <c r="W285" s="22" t="s">
        <v>523</v>
      </c>
      <c r="Y285" s="22" t="s">
        <v>524</v>
      </c>
      <c r="AA285" s="22" t="s">
        <v>525</v>
      </c>
      <c r="AC285" s="22" t="s">
        <v>526</v>
      </c>
      <c r="AE285" s="22" t="s">
        <v>527</v>
      </c>
    </row>
    <row r="286" spans="2:32" ht="12.75">
      <c r="B286" s="29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</row>
    <row r="287" spans="2:32" ht="12.75">
      <c r="B287" s="23"/>
      <c r="C287" s="24">
        <v>35960990</v>
      </c>
      <c r="D287" s="24"/>
      <c r="E287" s="24" t="s">
        <v>480</v>
      </c>
      <c r="F287" s="24"/>
      <c r="G287" s="24" t="s">
        <v>478</v>
      </c>
      <c r="H287" s="24"/>
      <c r="I287" s="24">
        <v>1100200</v>
      </c>
      <c r="J287" s="24"/>
      <c r="K287" s="24">
        <v>66</v>
      </c>
      <c r="L287" s="24"/>
      <c r="M287" s="24" t="s">
        <v>481</v>
      </c>
      <c r="N287" s="24"/>
      <c r="O287" s="24">
        <v>121</v>
      </c>
      <c r="P287" s="24"/>
      <c r="Q287" s="24">
        <v>35</v>
      </c>
      <c r="R287" s="24"/>
      <c r="S287" s="24" t="s">
        <v>481</v>
      </c>
      <c r="T287" s="24"/>
      <c r="U287" s="24">
        <v>68233484</v>
      </c>
      <c r="V287" s="24"/>
      <c r="W287" s="24">
        <v>2655516</v>
      </c>
      <c r="X287" s="24"/>
      <c r="Y287" s="24">
        <v>68233484</v>
      </c>
      <c r="Z287" s="24"/>
      <c r="AA287" s="24">
        <v>0</v>
      </c>
      <c r="AB287" s="24"/>
      <c r="AC287" s="24">
        <v>2655516</v>
      </c>
      <c r="AD287" s="24"/>
      <c r="AE287" s="24">
        <v>0</v>
      </c>
      <c r="AF287" s="24"/>
    </row>
    <row r="288" spans="2:32" ht="12.75">
      <c r="B288" s="23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</row>
    <row r="289" spans="2:32" ht="12.75">
      <c r="B289" s="23"/>
      <c r="C289" s="24">
        <v>47116404</v>
      </c>
      <c r="D289" s="24"/>
      <c r="E289" s="24" t="s">
        <v>468</v>
      </c>
      <c r="F289" s="24"/>
      <c r="G289" s="24" t="s">
        <v>371</v>
      </c>
      <c r="H289" s="24"/>
      <c r="I289" s="24">
        <v>1100200</v>
      </c>
      <c r="J289" s="24"/>
      <c r="K289" s="24">
        <v>66</v>
      </c>
      <c r="L289" s="24"/>
      <c r="M289" s="24" t="s">
        <v>454</v>
      </c>
      <c r="N289" s="24"/>
      <c r="O289" s="24">
        <v>121</v>
      </c>
      <c r="P289" s="24"/>
      <c r="Q289" s="24">
        <v>35</v>
      </c>
      <c r="R289" s="24"/>
      <c r="S289" s="24" t="s">
        <v>481</v>
      </c>
      <c r="T289" s="24"/>
      <c r="U289" s="24">
        <v>30000000</v>
      </c>
      <c r="V289" s="24"/>
      <c r="W289" s="24">
        <v>3000</v>
      </c>
      <c r="X289" s="24"/>
      <c r="Y289" s="24">
        <v>30000000</v>
      </c>
      <c r="Z289" s="24"/>
      <c r="AA289" s="24">
        <v>0</v>
      </c>
      <c r="AB289" s="24"/>
      <c r="AC289" s="24">
        <v>3000</v>
      </c>
      <c r="AD289" s="24"/>
      <c r="AE289" s="24">
        <v>0</v>
      </c>
      <c r="AF289" s="24"/>
    </row>
    <row r="290" spans="2:32" ht="12.75">
      <c r="B290" s="23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</row>
    <row r="291" spans="2:32" ht="12.75">
      <c r="B291" s="23"/>
      <c r="C291" s="24">
        <v>62915240</v>
      </c>
      <c r="D291" s="24"/>
      <c r="E291" s="24" t="s">
        <v>509</v>
      </c>
      <c r="F291" s="24"/>
      <c r="G291" s="24" t="s">
        <v>371</v>
      </c>
      <c r="H291" s="24"/>
      <c r="I291" s="24">
        <v>1100200</v>
      </c>
      <c r="J291" s="24"/>
      <c r="K291" s="24">
        <v>66</v>
      </c>
      <c r="L291" s="24"/>
      <c r="M291" s="24" t="s">
        <v>481</v>
      </c>
      <c r="N291" s="24"/>
      <c r="O291" s="24">
        <v>112</v>
      </c>
      <c r="P291" s="24"/>
      <c r="Q291" s="24">
        <v>35</v>
      </c>
      <c r="R291" s="24"/>
      <c r="S291" s="24" t="s">
        <v>481</v>
      </c>
      <c r="T291" s="24"/>
      <c r="U291" s="24">
        <v>1000000</v>
      </c>
      <c r="V291" s="24"/>
      <c r="W291" s="24">
        <v>1000</v>
      </c>
      <c r="X291" s="24"/>
      <c r="Y291" s="24">
        <v>0</v>
      </c>
      <c r="Z291" s="24"/>
      <c r="AA291" s="24">
        <v>1000000</v>
      </c>
      <c r="AB291" s="24"/>
      <c r="AC291" s="24">
        <v>0</v>
      </c>
      <c r="AD291" s="24"/>
      <c r="AE291" s="24">
        <v>1000</v>
      </c>
      <c r="AF291" s="24"/>
    </row>
    <row r="292" spans="2:32" ht="12.75">
      <c r="B292" s="23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</row>
    <row r="293" spans="2:32" ht="12.75">
      <c r="B293" s="23"/>
      <c r="C293" s="24">
        <v>64946835</v>
      </c>
      <c r="D293" s="24"/>
      <c r="E293" s="24" t="s">
        <v>482</v>
      </c>
      <c r="F293" s="24"/>
      <c r="G293" s="24" t="s">
        <v>371</v>
      </c>
      <c r="H293" s="24"/>
      <c r="I293" s="24">
        <v>1222200</v>
      </c>
      <c r="J293" s="24"/>
      <c r="K293" s="24">
        <v>66</v>
      </c>
      <c r="L293" s="24"/>
      <c r="M293" s="24" t="s">
        <v>454</v>
      </c>
      <c r="N293" s="24"/>
      <c r="O293" s="24">
        <v>205</v>
      </c>
      <c r="P293" s="24"/>
      <c r="Q293" s="24">
        <v>35</v>
      </c>
      <c r="R293" s="24"/>
      <c r="S293" s="24" t="s">
        <v>481</v>
      </c>
      <c r="T293" s="24"/>
      <c r="U293" s="24">
        <v>79340000</v>
      </c>
      <c r="V293" s="24"/>
      <c r="W293" s="24">
        <v>79340000</v>
      </c>
      <c r="X293" s="24"/>
      <c r="Y293" s="24">
        <v>58240001</v>
      </c>
      <c r="Z293" s="24"/>
      <c r="AA293" s="24">
        <v>0</v>
      </c>
      <c r="AB293" s="24"/>
      <c r="AC293" s="24">
        <v>58240001</v>
      </c>
      <c r="AD293" s="24"/>
      <c r="AE293" s="24">
        <v>0</v>
      </c>
      <c r="AF293" s="24"/>
    </row>
    <row r="294" spans="2:32" ht="12.75">
      <c r="B294" s="23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</row>
    <row r="295" spans="2:32" ht="12.75">
      <c r="B295" s="23"/>
      <c r="C295" s="24">
        <v>64946843</v>
      </c>
      <c r="D295" s="24"/>
      <c r="E295" s="24" t="s">
        <v>484</v>
      </c>
      <c r="F295" s="24"/>
      <c r="G295" s="24" t="s">
        <v>371</v>
      </c>
      <c r="H295" s="24"/>
      <c r="I295" s="24">
        <v>1222200</v>
      </c>
      <c r="J295" s="24"/>
      <c r="K295" s="24">
        <v>66</v>
      </c>
      <c r="L295" s="24"/>
      <c r="M295" s="24" t="s">
        <v>454</v>
      </c>
      <c r="N295" s="24"/>
      <c r="O295" s="24">
        <v>205</v>
      </c>
      <c r="P295" s="24"/>
      <c r="Q295" s="24">
        <v>35</v>
      </c>
      <c r="R295" s="24"/>
      <c r="S295" s="24" t="s">
        <v>481</v>
      </c>
      <c r="T295" s="24"/>
      <c r="U295" s="24">
        <v>60273918</v>
      </c>
      <c r="V295" s="24"/>
      <c r="W295" s="24">
        <v>60273918</v>
      </c>
      <c r="X295" s="24"/>
      <c r="Y295" s="24">
        <v>56080001</v>
      </c>
      <c r="Z295" s="24"/>
      <c r="AA295" s="24">
        <v>0</v>
      </c>
      <c r="AB295" s="24"/>
      <c r="AC295" s="24">
        <v>56080001</v>
      </c>
      <c r="AD295" s="24"/>
      <c r="AE295" s="24">
        <v>0</v>
      </c>
      <c r="AF295" s="24"/>
    </row>
    <row r="296" spans="2:32" ht="12.75">
      <c r="B296" s="23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</row>
    <row r="297" spans="2:34" ht="12.75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</row>
  </sheetData>
  <hyperlinks>
    <hyperlink ref="B2" r:id="rId1" display="javascript:showDetWin('/ewi/DcrTra?CONTEXT_FO=1&amp;CONTEXT_CS_IID=111916&amp;CONTEXT_DO_IID=935&amp;CONTEXT_STRUKT=A&amp;CONTEXT_FO=1&amp;CONTEXT_ROW=1&amp;CONTEXT_COL=1&amp;CONTEXT_DTYP=R')"/>
    <hyperlink ref="B4" r:id="rId2" display="javascript:showDetWin('/ewi/DcrTra?CONTEXT_FO=1&amp;CONTEXT_CS_IID=111916&amp;CONTEXT_DO_IID=935&amp;CONTEXT_STRUKT=A&amp;CONTEXT_FO=1&amp;CONTEXT_ROW=2&amp;CONTEXT_COL=1&amp;CONTEXT_DTYP=R')"/>
    <hyperlink ref="B6" r:id="rId3" display="javascript:showDetWin('/ewi/DcrTra?CONTEXT_FO=1&amp;CONTEXT_CS_IID=111916&amp;CONTEXT_DO_IID=935&amp;CONTEXT_STRUKT=A&amp;CONTEXT_FO=1&amp;CONTEXT_ROW=3&amp;CONTEXT_COL=1&amp;CONTEXT_DTYP=R')"/>
    <hyperlink ref="B8" r:id="rId4" display="javascript:showDetWin('/ewi/DcrTra?CONTEXT_FO=1&amp;CONTEXT_CS_IID=111916&amp;CONTEXT_DO_IID=935&amp;CONTEXT_STRUKT=A&amp;CONTEXT_FO=1&amp;CONTEXT_ROW=4&amp;CONTEXT_COL=1&amp;CONTEXT_DTYP=R')"/>
    <hyperlink ref="B10" r:id="rId5" display="javascript:showDetWin('/ewi/DcrTra?CONTEXT_FO=1&amp;CONTEXT_CS_IID=111916&amp;CONTEXT_DO_IID=935&amp;CONTEXT_STRUKT=A&amp;CONTEXT_FO=1&amp;CONTEXT_ROW=5&amp;CONTEXT_COL=1&amp;CONTEXT_DTYP=R')"/>
    <hyperlink ref="B12" r:id="rId6" display="javascript:showDetWin('/ewi/DcrTra?CONTEXT_FO=1&amp;CONTEXT_CS_IID=111916&amp;CONTEXT_DO_IID=935&amp;CONTEXT_STRUKT=A&amp;CONTEXT_FO=1&amp;CONTEXT_ROW=6&amp;CONTEXT_COL=1&amp;CONTEXT_DTYP=R')"/>
    <hyperlink ref="B14" r:id="rId7" display="javascript:showDetWin('/ewi/DcrTra?CONTEXT_FO=1&amp;CONTEXT_CS_IID=111916&amp;CONTEXT_DO_IID=935&amp;CONTEXT_STRUKT=A&amp;CONTEXT_FO=1&amp;CONTEXT_ROW=7&amp;CONTEXT_COL=1&amp;CONTEXT_DTYP=R')"/>
    <hyperlink ref="B16" r:id="rId8" display="javascript:showDetWin('/ewi/DcrTra?CONTEXT_FO=1&amp;CONTEXT_CS_IID=111916&amp;CONTEXT_DO_IID=935&amp;CONTEXT_STRUKT=A&amp;CONTEXT_FO=1&amp;CONTEXT_ROW=8&amp;CONTEXT_COL=1&amp;CONTEXT_DTYP=R')"/>
    <hyperlink ref="B18" r:id="rId9" display="javascript:showDetWin('/ewi/DcrTra?CONTEXT_FO=1&amp;CONTEXT_CS_IID=111916&amp;CONTEXT_DO_IID=935&amp;CONTEXT_STRUKT=A&amp;CONTEXT_FO=1&amp;CONTEXT_ROW=9&amp;CONTEXT_COL=1&amp;CONTEXT_DTYP=R')"/>
    <hyperlink ref="B20" r:id="rId10" display="javascript:showDetWin('/ewi/DcrTra?CONTEXT_FO=1&amp;CONTEXT_CS_IID=111916&amp;CONTEXT_DO_IID=935&amp;CONTEXT_STRUKT=A&amp;CONTEXT_FO=1&amp;CONTEXT_ROW=10&amp;CONTEXT_COL=1&amp;CONTEXT_DTYP=R')"/>
    <hyperlink ref="B22" r:id="rId11" display="javascript:showDetWin('/ewi/DcrTra?CONTEXT_FO=1&amp;CONTEXT_CS_IID=111916&amp;CONTEXT_DO_IID=935&amp;CONTEXT_STRUKT=A&amp;CONTEXT_FO=1&amp;CONTEXT_ROW=11&amp;CONTEXT_COL=1&amp;CONTEXT_DTYP=R')"/>
    <hyperlink ref="B24" r:id="rId12" display="javascript:showDetWin('/ewi/DcrTra?CONTEXT_FO=1&amp;CONTEXT_CS_IID=111916&amp;CONTEXT_DO_IID=935&amp;CONTEXT_STRUKT=A&amp;CONTEXT_FO=1&amp;CONTEXT_ROW=12&amp;CONTEXT_COL=1&amp;CONTEXT_DTYP=R')"/>
    <hyperlink ref="B26" r:id="rId13" display="javascript:showDetWin('/ewi/DcrTra?CONTEXT_FO=1&amp;CONTEXT_CS_IID=111916&amp;CONTEXT_DO_IID=935&amp;CONTEXT_STRUKT=A&amp;CONTEXT_FO=1&amp;CONTEXT_ROW=13&amp;CONTEXT_COL=1&amp;CONTEXT_DTYP=R')"/>
    <hyperlink ref="D30" r:id="rId14" display="javascript:showDetWin('/ewi/DcrTra?CONTEXT_FO=1&amp;CONTEXT_CS_IID=117274&amp;CONTEXT_DO_IID=936&amp;CONTEXT_STRUKT=A&amp;CONTEXT_FO=1&amp;CONTEXT_ROW=1&amp;CONTEXT_COL=1&amp;CONTEXT_DTYP=C')"/>
    <hyperlink ref="F30" r:id="rId15" display="javascript:showDetWin('/ewi/DcrTra?CONTEXT_FO=1&amp;CONTEXT_CS_IID=117274&amp;CONTEXT_DO_IID=936&amp;CONTEXT_STRUKT=A&amp;CONTEXT_FO=1&amp;CONTEXT_ROW=1&amp;CONTEXT_COL=2&amp;CONTEXT_DTYP=C')"/>
    <hyperlink ref="H30" r:id="rId16" display="javascript:showDetWin('/ewi/DcrTra?CONTEXT_FO=1&amp;CONTEXT_CS_IID=117274&amp;CONTEXT_DO_IID=936&amp;CONTEXT_STRUKT=A&amp;CONTEXT_FO=1&amp;CONTEXT_ROW=1&amp;CONTEXT_COL=3&amp;CONTEXT_DTYP=C')"/>
    <hyperlink ref="J30" r:id="rId17" display="javascript:showDetWin('/ewi/DcrTra?CONTEXT_FO=1&amp;CONTEXT_CS_IID=117274&amp;CONTEXT_DO_IID=936&amp;CONTEXT_STRUKT=A&amp;CONTEXT_FO=1&amp;CONTEXT_ROW=1&amp;CONTEXT_COL=4&amp;CONTEXT_DTYP=C')"/>
    <hyperlink ref="L30" r:id="rId18" display="javascript:showDetWin('/ewi/DcrTra?CONTEXT_FO=1&amp;CONTEXT_CS_IID=117274&amp;CONTEXT_DO_IID=936&amp;CONTEXT_STRUKT=A&amp;CONTEXT_FO=1&amp;CONTEXT_ROW=1&amp;CONTEXT_COL=5&amp;CONTEXT_DTYP=C')"/>
    <hyperlink ref="B32" r:id="rId19" display="javascript:showDetWin('/ewi/DcrTra?CONTEXT_FO=1&amp;CONTEXT_CS_IID=117274&amp;CONTEXT_DO_IID=936&amp;CONTEXT_STRUKT=A&amp;CONTEXT_FO=1&amp;CONTEXT_ROW=1&amp;CONTEXT_COL=1&amp;CONTEXT_DTYP=R')"/>
    <hyperlink ref="B34" r:id="rId20" display="javascript:showDetWin('/ewi/DcrTra?CONTEXT_FO=1&amp;CONTEXT_CS_IID=117274&amp;CONTEXT_DO_IID=936&amp;CONTEXT_STRUKT=A&amp;CONTEXT_FO=1&amp;CONTEXT_ROW=2&amp;CONTEXT_COL=1&amp;CONTEXT_DTYP=R')"/>
    <hyperlink ref="B36" r:id="rId21" display="javascript:showDetWin('/ewi/DcrTra?CONTEXT_FO=1&amp;CONTEXT_CS_IID=117274&amp;CONTEXT_DO_IID=936&amp;CONTEXT_STRUKT=A&amp;CONTEXT_FO=1&amp;CONTEXT_ROW=3&amp;CONTEXT_COL=1&amp;CONTEXT_DTYP=R')"/>
    <hyperlink ref="A39" r:id="rId22" display="javascript:showDetWin('/ewi/DoPo?CONTEXT_FO=1&amp;CONTEXT_CS_IID=111937&amp;CONTEXT_DO_IID=937&amp;CONTEXT_STRUKT=A')"/>
    <hyperlink ref="B41" r:id="rId23" display="javascript:showDetWin('/ewi/DcrTra?CONTEXT_FO=1&amp;CONTEXT_CS_IID=111937&amp;CONTEXT_DO_IID=937&amp;CONTEXT_STRUKT=A&amp;CONTEXT_FO=1&amp;CONTEXT_ROW=1&amp;CONTEXT_COL=1&amp;CONTEXT_DTYP=R')"/>
    <hyperlink ref="B43" r:id="rId24" display="javascript:showDetWin('/ewi/DcrTra?CONTEXT_FO=1&amp;CONTEXT_CS_IID=111937&amp;CONTEXT_DO_IID=937&amp;CONTEXT_STRUKT=A&amp;CONTEXT_FO=1&amp;CONTEXT_ROW=2&amp;CONTEXT_COL=1&amp;CONTEXT_DTYP=R')"/>
    <hyperlink ref="B45" r:id="rId25" display="javascript:showDetWin('/ewi/DcrTra?CONTEXT_FO=1&amp;CONTEXT_CS_IID=111937&amp;CONTEXT_DO_IID=937&amp;CONTEXT_STRUKT=A&amp;CONTEXT_FO=1&amp;CONTEXT_ROW=3&amp;CONTEXT_COL=1&amp;CONTEXT_DTYP=R')"/>
    <hyperlink ref="A48" r:id="rId26" display="javascript:showDetWin('/ewi/DoPo?CONTEXT_FO=1&amp;CONTEXT_CS_IID=117290&amp;CONTEXT_DO_IID=938&amp;CONTEXT_STRUKT=A')"/>
    <hyperlink ref="D49" r:id="rId27" display="javascript:showDetWin('/ewi/DcrTra?CONTEXT_FO=1&amp;CONTEXT_CS_IID=117290&amp;CONTEXT_DO_IID=938&amp;CONTEXT_STRUKT=A&amp;CONTEXT_FO=1&amp;CONTEXT_ROW=1&amp;CONTEXT_COL=1&amp;CONTEXT_DTYP=C')"/>
    <hyperlink ref="F49" r:id="rId28" display="javascript:showDetWin('/ewi/DcrTra?CONTEXT_FO=1&amp;CONTEXT_CS_IID=117290&amp;CONTEXT_DO_IID=938&amp;CONTEXT_STRUKT=A&amp;CONTEXT_FO=1&amp;CONTEXT_ROW=1&amp;CONTEXT_COL=2&amp;CONTEXT_DTYP=C')"/>
    <hyperlink ref="J49" r:id="rId29" display="javascript:showDetWin('/ewi/DcrTra?CONTEXT_FO=1&amp;CONTEXT_CS_IID=117290&amp;CONTEXT_DO_IID=938&amp;CONTEXT_STRUKT=A&amp;CONTEXT_FO=1&amp;CONTEXT_ROW=1&amp;CONTEXT_COL=4&amp;CONTEXT_DTYP=C')"/>
    <hyperlink ref="N49" r:id="rId30" display="javascript:showDetWin('/ewi/DcrTra?CONTEXT_FO=1&amp;CONTEXT_CS_IID=117290&amp;CONTEXT_DO_IID=938&amp;CONTEXT_STRUKT=A&amp;CONTEXT_FO=1&amp;CONTEXT_ROW=1&amp;CONTEXT_COL=6&amp;CONTEXT_DTYP=C')"/>
    <hyperlink ref="R49" r:id="rId31" display="javascript:showDetWin('/ewi/DcrTra?CONTEXT_FO=1&amp;CONTEXT_CS_IID=117290&amp;CONTEXT_DO_IID=938&amp;CONTEXT_STRUKT=A&amp;CONTEXT_FO=1&amp;CONTEXT_ROW=1&amp;CONTEXT_COL=8&amp;CONTEXT_DTYP=C')"/>
    <hyperlink ref="D50" r:id="rId32" display="javascript:showDetWin('/ewi/DcrTra?CONTEXT_FO=1&amp;CONTEXT_CS_IID=117290&amp;CONTEXT_DO_IID=938&amp;CONTEXT_STRUKT=A&amp;CONTEXT_FO=1&amp;CONTEXT_ROW=2&amp;CONTEXT_COL=1&amp;CONTEXT_DTYP=C')"/>
    <hyperlink ref="F50" r:id="rId33" display="javascript:showDetWin('/ewi/DcrTra?CONTEXT_FO=1&amp;CONTEXT_CS_IID=117290&amp;CONTEXT_DO_IID=938&amp;CONTEXT_STRUKT=A&amp;CONTEXT_FO=1&amp;CONTEXT_ROW=2&amp;CONTEXT_COL=2&amp;CONTEXT_DTYP=C')"/>
    <hyperlink ref="H50" r:id="rId34" display="javascript:showDetWin('/ewi/DcrTra?CONTEXT_FO=1&amp;CONTEXT_CS_IID=117290&amp;CONTEXT_DO_IID=938&amp;CONTEXT_STRUKT=A&amp;CONTEXT_FO=1&amp;CONTEXT_ROW=2&amp;CONTEXT_COL=3&amp;CONTEXT_DTYP=C')"/>
    <hyperlink ref="J50" r:id="rId35" display="javascript:showDetWin('/ewi/DcrTra?CONTEXT_FO=1&amp;CONTEXT_CS_IID=117290&amp;CONTEXT_DO_IID=938&amp;CONTEXT_STRUKT=A&amp;CONTEXT_FO=1&amp;CONTEXT_ROW=2&amp;CONTEXT_COL=4&amp;CONTEXT_DTYP=C')"/>
    <hyperlink ref="L50" r:id="rId36" display="javascript:showDetWin('/ewi/DcrTra?CONTEXT_FO=1&amp;CONTEXT_CS_IID=117290&amp;CONTEXT_DO_IID=938&amp;CONTEXT_STRUKT=A&amp;CONTEXT_FO=1&amp;CONTEXT_ROW=2&amp;CONTEXT_COL=5&amp;CONTEXT_DTYP=C')"/>
    <hyperlink ref="N50" r:id="rId37" display="javascript:showDetWin('/ewi/DcrTra?CONTEXT_FO=1&amp;CONTEXT_CS_IID=117290&amp;CONTEXT_DO_IID=938&amp;CONTEXT_STRUKT=A&amp;CONTEXT_FO=1&amp;CONTEXT_ROW=2&amp;CONTEXT_COL=6&amp;CONTEXT_DTYP=C')"/>
    <hyperlink ref="P50" r:id="rId38" display="javascript:showDetWin('/ewi/DcrTra?CONTEXT_FO=1&amp;CONTEXT_CS_IID=117290&amp;CONTEXT_DO_IID=938&amp;CONTEXT_STRUKT=A&amp;CONTEXT_FO=1&amp;CONTEXT_ROW=2&amp;CONTEXT_COL=7&amp;CONTEXT_DTYP=C')"/>
    <hyperlink ref="R50" r:id="rId39" display="javascript:showDetWin('/ewi/DcrTra?CONTEXT_FO=1&amp;CONTEXT_CS_IID=117290&amp;CONTEXT_DO_IID=938&amp;CONTEXT_STRUKT=A&amp;CONTEXT_FO=1&amp;CONTEXT_ROW=2&amp;CONTEXT_COL=8&amp;CONTEXT_DTYP=C')"/>
    <hyperlink ref="T50" r:id="rId40" display="javascript:showDetWin('/ewi/DcrTra?CONTEXT_FO=1&amp;CONTEXT_CS_IID=117290&amp;CONTEXT_DO_IID=938&amp;CONTEXT_STRUKT=A&amp;CONTEXT_FO=1&amp;CONTEXT_ROW=2&amp;CONTEXT_COL=9&amp;CONTEXT_DTYP=C')"/>
    <hyperlink ref="B52" r:id="rId41" display="javascript:showDetWin('/ewi/DcrTra?CONTEXT_FO=1&amp;CONTEXT_CS_IID=117290&amp;CONTEXT_DO_IID=938&amp;CONTEXT_STRUKT=A&amp;CONTEXT_FO=1&amp;CONTEXT_ROW=1&amp;CONTEXT_COL=1&amp;CONTEXT_DTYP=R')"/>
    <hyperlink ref="B54" r:id="rId42" display="javascript:showDetWin('/ewi/DcrTra?CONTEXT_FO=1&amp;CONTEXT_CS_IID=117290&amp;CONTEXT_DO_IID=938&amp;CONTEXT_STRUKT=A&amp;CONTEXT_FO=1&amp;CONTEXT_ROW=2&amp;CONTEXT_COL=1&amp;CONTEXT_DTYP=R')"/>
    <hyperlink ref="A57" r:id="rId43" display="javascript:showDetWin('/ewi/DoPo?CONTEXT_FO=1&amp;CONTEXT_CS_IID=117291&amp;CONTEXT_DO_IID=939&amp;CONTEXT_STRUKT=A')"/>
    <hyperlink ref="G58" r:id="rId44" display="javascript:showDetWin('/ewi/DcrTra?CONTEXT_FO=1&amp;CONTEXT_CS_IID=117291&amp;CONTEXT_DO_IID=939&amp;CONTEXT_STRUKT=A&amp;CONTEXT_FO=1&amp;CONTEXT_ROW=1&amp;CONTEXT_COL=1&amp;CONTEXT_DTYP=C')"/>
    <hyperlink ref="I58" r:id="rId45" display="javascript:showDetWin('/ewi/DcrTra?CONTEXT_FO=1&amp;CONTEXT_CS_IID=117291&amp;CONTEXT_DO_IID=939&amp;CONTEXT_STRUKT=A&amp;CONTEXT_FO=1&amp;CONTEXT_ROW=1&amp;CONTEXT_COL=2&amp;CONTEXT_DTYP=C')"/>
    <hyperlink ref="K58" r:id="rId46" display="javascript:showDetWin('/ewi/DcrTra?CONTEXT_FO=1&amp;CONTEXT_CS_IID=117291&amp;CONTEXT_DO_IID=939&amp;CONTEXT_STRUKT=A&amp;CONTEXT_FO=1&amp;CONTEXT_ROW=1&amp;CONTEXT_COL=3&amp;CONTEXT_DTYP=C')"/>
    <hyperlink ref="M58" r:id="rId47" display="javascript:showDetWin('/ewi/DcrTra?CONTEXT_FO=1&amp;CONTEXT_CS_IID=117291&amp;CONTEXT_DO_IID=939&amp;CONTEXT_STRUKT=A&amp;CONTEXT_FO=1&amp;CONTEXT_ROW=1&amp;CONTEXT_COL=4&amp;CONTEXT_DTYP=C')"/>
    <hyperlink ref="O58" r:id="rId48" display="javascript:showDetWin('/ewi/DcrTra?CONTEXT_FO=1&amp;CONTEXT_CS_IID=117291&amp;CONTEXT_DO_IID=939&amp;CONTEXT_STRUKT=A&amp;CONTEXT_FO=1&amp;CONTEXT_ROW=1&amp;CONTEXT_COL=5&amp;CONTEXT_DTYP=C')"/>
    <hyperlink ref="B60" r:id="rId49" display="javascript:showDetWin('/ewi/DcrTra?CONTEXT_FO=1&amp;CONTEXT_CS_IID=117291&amp;CONTEXT_DO_IID=939&amp;CONTEXT_STRUKT=A&amp;CONTEXT_FO=1&amp;CONTEXT_ROW=1&amp;CONTEXT_COL=1&amp;CONTEXT_DTYP=R')"/>
    <hyperlink ref="D60" r:id="rId50" display="javascript:showDetWin('/ewi/DcrTra?CONTEXT_FO=1&amp;CONTEXT_CS_IID=117291&amp;CONTEXT_DO_IID=939&amp;CONTEXT_STRUKT=A&amp;CONTEXT_FO=1&amp;CONTEXT_ROW=1&amp;CONTEXT_COL=2&amp;CONTEXT_DTYP=R')"/>
    <hyperlink ref="B62" r:id="rId51" display="javascript:showDetWin('/ewi/DcrTra?CONTEXT_FO=1&amp;CONTEXT_CS_IID=117291&amp;CONTEXT_DO_IID=939&amp;CONTEXT_STRUKT=A&amp;CONTEXT_FO=1&amp;CONTEXT_ROW=2&amp;CONTEXT_COL=1&amp;CONTEXT_DTYP=R')"/>
    <hyperlink ref="A65" r:id="rId52" display="javascript:showDetWin('/ewi/DoPo?CONTEXT_FO=1&amp;CONTEXT_CS_IID=117489&amp;CONTEXT_DO_IID=6206&amp;CONTEXT_STRUKT=A')"/>
    <hyperlink ref="D66" r:id="rId53" display="javascript:showDetWin('/ewi/DcrTra?CONTEXT_FO=1&amp;CONTEXT_CS_IID=117489&amp;CONTEXT_DO_IID=6206&amp;CONTEXT_STRUKT=A&amp;CONTEXT_FO=1&amp;CONTEXT_ROW=1&amp;CONTEXT_COL=1&amp;CONTEXT_DTYP=D')"/>
    <hyperlink ref="F66" r:id="rId54" display="javascript:showDetWin('/ewi/DcrTra?CONTEXT_FO=1&amp;CONTEXT_CS_IID=117489&amp;CONTEXT_DO_IID=6206&amp;CONTEXT_STRUKT=A&amp;CONTEXT_FO=1&amp;CONTEXT_ROW=1&amp;CONTEXT_COL=2&amp;CONTEXT_DTYP=D')"/>
    <hyperlink ref="H66" r:id="rId55" display="javascript:showDetWin('/ewi/DcrTra?CONTEXT_FO=1&amp;CONTEXT_CS_IID=117489&amp;CONTEXT_DO_IID=6206&amp;CONTEXT_STRUKT=A&amp;CONTEXT_FO=1&amp;CONTEXT_ROW=1&amp;CONTEXT_COL=3&amp;CONTEXT_DTYP=D')"/>
    <hyperlink ref="J66" r:id="rId56" display="javascript:showDetWin('/ewi/DcrTra?CONTEXT_FO=1&amp;CONTEXT_CS_IID=117489&amp;CONTEXT_DO_IID=6206&amp;CONTEXT_STRUKT=A&amp;CONTEXT_FO=1&amp;CONTEXT_ROW=1&amp;CONTEXT_COL=4&amp;CONTEXT_DTYP=D')"/>
    <hyperlink ref="L66" r:id="rId57" display="javascript:showDetWin('/ewi/DcrTra?CONTEXT_FO=1&amp;CONTEXT_CS_IID=117489&amp;CONTEXT_DO_IID=6206&amp;CONTEXT_STRUKT=A&amp;CONTEXT_FO=1&amp;CONTEXT_ROW=1&amp;CONTEXT_COL=5&amp;CONTEXT_DTYP=D')"/>
    <hyperlink ref="N66" r:id="rId58" display="javascript:showDetWin('/ewi/DcrTra?CONTEXT_FO=1&amp;CONTEXT_CS_IID=117489&amp;CONTEXT_DO_IID=6206&amp;CONTEXT_STRUKT=A&amp;CONTEXT_FO=1&amp;CONTEXT_ROW=1&amp;CONTEXT_COL=6&amp;CONTEXT_DTYP=D')"/>
    <hyperlink ref="P66" r:id="rId59" display="javascript:showDetWin('/ewi/DcrTra?CONTEXT_FO=1&amp;CONTEXT_CS_IID=117489&amp;CONTEXT_DO_IID=6206&amp;CONTEXT_STRUKT=A&amp;CONTEXT_FO=1&amp;CONTEXT_ROW=1&amp;CONTEXT_COL=7&amp;CONTEXT_DTYP=D')"/>
    <hyperlink ref="R66" r:id="rId60" display="javascript:showDetWin('/ewi/DcrTra?CONTEXT_FO=1&amp;CONTEXT_CS_IID=117489&amp;CONTEXT_DO_IID=6206&amp;CONTEXT_STRUKT=A&amp;CONTEXT_FO=1&amp;CONTEXT_ROW=1&amp;CONTEXT_COL=8&amp;CONTEXT_DTYP=C')"/>
    <hyperlink ref="T66" r:id="rId61" display="javascript:showDetWin('/ewi/DcrTra?CONTEXT_FO=1&amp;CONTEXT_CS_IID=117489&amp;CONTEXT_DO_IID=6206&amp;CONTEXT_STRUKT=A&amp;CONTEXT_FO=1&amp;CONTEXT_ROW=1&amp;CONTEXT_COL=9&amp;CONTEXT_DTYP=C')"/>
    <hyperlink ref="V66" r:id="rId62" display="javascript:showDetWin('/ewi/DcrTra?CONTEXT_FO=1&amp;CONTEXT_CS_IID=117489&amp;CONTEXT_DO_IID=6206&amp;CONTEXT_STRUKT=A&amp;CONTEXT_FO=1&amp;CONTEXT_ROW=1&amp;CONTEXT_COL=10&amp;CONTEXT_DTYP=C')"/>
    <hyperlink ref="X66" r:id="rId63" display="javascript:showDetWin('/ewi/DcrTra?CONTEXT_FO=1&amp;CONTEXT_CS_IID=117489&amp;CONTEXT_DO_IID=6206&amp;CONTEXT_STRUKT=A&amp;CONTEXT_FO=1&amp;CONTEXT_ROW=1&amp;CONTEXT_COL=11&amp;CONTEXT_DTYP=C')"/>
    <hyperlink ref="Z66" r:id="rId64" display="javascript:showDetWin('/ewi/DcrTra?CONTEXT_FO=1&amp;CONTEXT_CS_IID=117489&amp;CONTEXT_DO_IID=6206&amp;CONTEXT_STRUKT=A&amp;CONTEXT_FO=1&amp;CONTEXT_ROW=1&amp;CONTEXT_COL=12&amp;CONTEXT_DTYP=C')"/>
    <hyperlink ref="A70" r:id="rId65" display="javascript:showDetWin('/ewi/DoPo?CONTEXT_FO=1&amp;CONTEXT_CS_IID=111940&amp;CONTEXT_DO_IID=940&amp;CONTEXT_STRUKT=A')"/>
    <hyperlink ref="C71" r:id="rId66" display="javascript:showDetWin('/ewi/DcrTra?CONTEXT_FO=1&amp;CONTEXT_CS_IID=111940&amp;CONTEXT_DO_IID=940&amp;CONTEXT_STRUKT=A&amp;CONTEXT_FO=1&amp;CONTEXT_ROW=1&amp;CONTEXT_COL=1&amp;CONTEXT_DTYP=D')"/>
    <hyperlink ref="E71" r:id="rId67" display="javascript:showDetWin('/ewi/DcrTra?CONTEXT_FO=1&amp;CONTEXT_CS_IID=111940&amp;CONTEXT_DO_IID=940&amp;CONTEXT_STRUKT=A&amp;CONTEXT_FO=1&amp;CONTEXT_ROW=1&amp;CONTEXT_COL=2&amp;CONTEXT_DTYP=D')"/>
    <hyperlink ref="G71" r:id="rId68" display="javascript:showDetWin('/ewi/DcrTra?CONTEXT_FO=1&amp;CONTEXT_CS_IID=111940&amp;CONTEXT_DO_IID=940&amp;CONTEXT_STRUKT=A&amp;CONTEXT_FO=1&amp;CONTEXT_ROW=1&amp;CONTEXT_COL=3&amp;CONTEXT_DTYP=D')"/>
    <hyperlink ref="I71" r:id="rId69" display="javascript:showDetWin('/ewi/DcrTra?CONTEXT_FO=1&amp;CONTEXT_CS_IID=111940&amp;CONTEXT_DO_IID=940&amp;CONTEXT_STRUKT=A&amp;CONTEXT_FO=1&amp;CONTEXT_ROW=1&amp;CONTEXT_COL=4&amp;CONTEXT_DTYP=D')"/>
    <hyperlink ref="K71" r:id="rId70" display="javascript:showDetWin('/ewi/DcrTra?CONTEXT_FO=1&amp;CONTEXT_CS_IID=111940&amp;CONTEXT_DO_IID=940&amp;CONTEXT_STRUKT=A&amp;CONTEXT_FO=1&amp;CONTEXT_ROW=1&amp;CONTEXT_COL=5&amp;CONTEXT_DTYP=D')"/>
    <hyperlink ref="M71" r:id="rId71" display="javascript:showDetWin('/ewi/DcrTra?CONTEXT_FO=1&amp;CONTEXT_CS_IID=111940&amp;CONTEXT_DO_IID=940&amp;CONTEXT_STRUKT=A&amp;CONTEXT_FO=1&amp;CONTEXT_ROW=1&amp;CONTEXT_COL=6&amp;CONTEXT_DTYP=D')"/>
    <hyperlink ref="O71" r:id="rId72" display="javascript:showDetWin('/ewi/DcrTra?CONTEXT_FO=1&amp;CONTEXT_CS_IID=111940&amp;CONTEXT_DO_IID=940&amp;CONTEXT_STRUKT=A&amp;CONTEXT_FO=1&amp;CONTEXT_ROW=1&amp;CONTEXT_COL=7&amp;CONTEXT_DTYP=D')"/>
    <hyperlink ref="Q71" r:id="rId73" display="javascript:showDetWin('/ewi/DcrTra?CONTEXT_FO=1&amp;CONTEXT_CS_IID=111940&amp;CONTEXT_DO_IID=940&amp;CONTEXT_STRUKT=A&amp;CONTEXT_FO=1&amp;CONTEXT_ROW=1&amp;CONTEXT_COL=8&amp;CONTEXT_DTYP=D')"/>
    <hyperlink ref="S71" r:id="rId74" display="javascript:showDetWin('/ewi/DcrTra?CONTEXT_FO=1&amp;CONTEXT_CS_IID=111940&amp;CONTEXT_DO_IID=940&amp;CONTEXT_STRUKT=A&amp;CONTEXT_FO=1&amp;CONTEXT_ROW=1&amp;CONTEXT_COL=9&amp;CONTEXT_DTYP=C')"/>
    <hyperlink ref="U71" r:id="rId75" display="javascript:showDetWin('/ewi/DcrTra?CONTEXT_FO=1&amp;CONTEXT_CS_IID=111940&amp;CONTEXT_DO_IID=940&amp;CONTEXT_STRUKT=A&amp;CONTEXT_FO=1&amp;CONTEXT_ROW=1&amp;CONTEXT_COL=10&amp;CONTEXT_DTYP=C')"/>
    <hyperlink ref="A80" r:id="rId76" display="javascript:showDetWin('/ewi/DoPo?CONTEXT_FO=1&amp;CONTEXT_CS_IID=111941&amp;CONTEXT_DO_IID=941&amp;CONTEXT_STRUKT=A')"/>
    <hyperlink ref="C81" r:id="rId77" display="javascript:showDetWin('/ewi/DcrTra?CONTEXT_FO=1&amp;CONTEXT_CS_IID=111941&amp;CONTEXT_DO_IID=941&amp;CONTEXT_STRUKT=A&amp;CONTEXT_FO=1&amp;CONTEXT_ROW=1&amp;CONTEXT_COL=1&amp;CONTEXT_DTYP=D')"/>
    <hyperlink ref="E81" r:id="rId78" display="javascript:showDetWin('/ewi/DcrTra?CONTEXT_FO=1&amp;CONTEXT_CS_IID=111941&amp;CONTEXT_DO_IID=941&amp;CONTEXT_STRUKT=A&amp;CONTEXT_FO=1&amp;CONTEXT_ROW=1&amp;CONTEXT_COL=2&amp;CONTEXT_DTYP=D')"/>
    <hyperlink ref="G81" r:id="rId79" display="javascript:showDetWin('/ewi/DcrTra?CONTEXT_FO=1&amp;CONTEXT_CS_IID=111941&amp;CONTEXT_DO_IID=941&amp;CONTEXT_STRUKT=A&amp;CONTEXT_FO=1&amp;CONTEXT_ROW=1&amp;CONTEXT_COL=3&amp;CONTEXT_DTYP=D')"/>
    <hyperlink ref="I81" r:id="rId80" display="javascript:showDetWin('/ewi/DcrTra?CONTEXT_FO=1&amp;CONTEXT_CS_IID=111941&amp;CONTEXT_DO_IID=941&amp;CONTEXT_STRUKT=A&amp;CONTEXT_FO=1&amp;CONTEXT_ROW=1&amp;CONTEXT_COL=4&amp;CONTEXT_DTYP=D')"/>
    <hyperlink ref="K81" r:id="rId81" display="javascript:showDetWin('/ewi/DcrTra?CONTEXT_FO=1&amp;CONTEXT_CS_IID=111941&amp;CONTEXT_DO_IID=941&amp;CONTEXT_STRUKT=A&amp;CONTEXT_FO=1&amp;CONTEXT_ROW=1&amp;CONTEXT_COL=5&amp;CONTEXT_DTYP=D')"/>
    <hyperlink ref="M81" r:id="rId82" display="javascript:showDetWin('/ewi/DcrTra?CONTEXT_FO=1&amp;CONTEXT_CS_IID=111941&amp;CONTEXT_DO_IID=941&amp;CONTEXT_STRUKT=A&amp;CONTEXT_FO=1&amp;CONTEXT_ROW=1&amp;CONTEXT_COL=6&amp;CONTEXT_DTYP=D')"/>
    <hyperlink ref="O81" r:id="rId83" display="javascript:showDetWin('/ewi/DcrTra?CONTEXT_FO=1&amp;CONTEXT_CS_IID=111941&amp;CONTEXT_DO_IID=941&amp;CONTEXT_STRUKT=A&amp;CONTEXT_FO=1&amp;CONTEXT_ROW=1&amp;CONTEXT_COL=7&amp;CONTEXT_DTYP=D')"/>
    <hyperlink ref="Q81" r:id="rId84" display="javascript:showDetWin('/ewi/DcrTra?CONTEXT_FO=1&amp;CONTEXT_CS_IID=111941&amp;CONTEXT_DO_IID=941&amp;CONTEXT_STRUKT=A&amp;CONTEXT_FO=1&amp;CONTEXT_ROW=1&amp;CONTEXT_COL=8&amp;CONTEXT_DTYP=D')"/>
    <hyperlink ref="S81" r:id="rId85" display="javascript:showDetWin('/ewi/DcrTra?CONTEXT_FO=1&amp;CONTEXT_CS_IID=111941&amp;CONTEXT_DO_IID=941&amp;CONTEXT_STRUKT=A&amp;CONTEXT_FO=1&amp;CONTEXT_ROW=1&amp;CONTEXT_COL=9&amp;CONTEXT_DTYP=C')"/>
    <hyperlink ref="U81" r:id="rId86" display="javascript:showDetWin('/ewi/DcrTra?CONTEXT_FO=1&amp;CONTEXT_CS_IID=111941&amp;CONTEXT_DO_IID=941&amp;CONTEXT_STRUKT=A&amp;CONTEXT_FO=1&amp;CONTEXT_ROW=1&amp;CONTEXT_COL=10&amp;CONTEXT_DTYP=C')"/>
    <hyperlink ref="A90" r:id="rId87" display="javascript:showDetWin('/ewi/DoPo?CONTEXT_FO=1&amp;CONTEXT_CS_IID=117871&amp;CONTEXT_DO_IID=942&amp;CONTEXT_STRUKT=A')"/>
    <hyperlink ref="C91" r:id="rId88" display="javascript:showDetWin('/ewi/DcrTra?CONTEXT_FO=1&amp;CONTEXT_CS_IID=117871&amp;CONTEXT_DO_IID=942&amp;CONTEXT_STRUKT=A&amp;CONTEXT_FO=1&amp;CONTEXT_ROW=1&amp;CONTEXT_COL=1&amp;CONTEXT_DTYP=D')"/>
    <hyperlink ref="E91" r:id="rId89" display="javascript:showDetWin('/ewi/DcrTra?CONTEXT_FO=1&amp;CONTEXT_CS_IID=117871&amp;CONTEXT_DO_IID=942&amp;CONTEXT_STRUKT=A&amp;CONTEXT_FO=1&amp;CONTEXT_ROW=1&amp;CONTEXT_COL=2&amp;CONTEXT_DTYP=D')"/>
    <hyperlink ref="G91" r:id="rId90" display="javascript:showDetWin('/ewi/DcrTra?CONTEXT_FO=1&amp;CONTEXT_CS_IID=117871&amp;CONTEXT_DO_IID=942&amp;CONTEXT_STRUKT=A&amp;CONTEXT_FO=1&amp;CONTEXT_ROW=1&amp;CONTEXT_COL=3&amp;CONTEXT_DTYP=D')"/>
    <hyperlink ref="I91" r:id="rId91" display="javascript:showDetWin('/ewi/DcrTra?CONTEXT_FO=1&amp;CONTEXT_CS_IID=117871&amp;CONTEXT_DO_IID=942&amp;CONTEXT_STRUKT=A&amp;CONTEXT_FO=1&amp;CONTEXT_ROW=1&amp;CONTEXT_COL=4&amp;CONTEXT_DTYP=D')"/>
    <hyperlink ref="K91" r:id="rId92" display="javascript:showDetWin('/ewi/DcrTra?CONTEXT_FO=1&amp;CONTEXT_CS_IID=117871&amp;CONTEXT_DO_IID=942&amp;CONTEXT_STRUKT=A&amp;CONTEXT_FO=1&amp;CONTEXT_ROW=1&amp;CONTEXT_COL=5&amp;CONTEXT_DTYP=D')"/>
    <hyperlink ref="M91" r:id="rId93" display="javascript:showDetWin('/ewi/DcrTra?CONTEXT_FO=1&amp;CONTEXT_CS_IID=117871&amp;CONTEXT_DO_IID=942&amp;CONTEXT_STRUKT=A&amp;CONTEXT_FO=1&amp;CONTEXT_ROW=1&amp;CONTEXT_COL=6&amp;CONTEXT_DTYP=D')"/>
    <hyperlink ref="O91" r:id="rId94" display="javascript:showDetWin('/ewi/DcrTra?CONTEXT_FO=1&amp;CONTEXT_CS_IID=117871&amp;CONTEXT_DO_IID=942&amp;CONTEXT_STRUKT=A&amp;CONTEXT_FO=1&amp;CONTEXT_ROW=1&amp;CONTEXT_COL=7&amp;CONTEXT_DTYP=D')"/>
    <hyperlink ref="Q91" r:id="rId95" display="javascript:showDetWin('/ewi/DcrTra?CONTEXT_FO=1&amp;CONTEXT_CS_IID=117871&amp;CONTEXT_DO_IID=942&amp;CONTEXT_STRUKT=A&amp;CONTEXT_FO=1&amp;CONTEXT_ROW=1&amp;CONTEXT_COL=8&amp;CONTEXT_DTYP=D')"/>
    <hyperlink ref="S91" r:id="rId96" display="javascript:showDetWin('/ewi/DcrTra?CONTEXT_FO=1&amp;CONTEXT_CS_IID=117871&amp;CONTEXT_DO_IID=942&amp;CONTEXT_STRUKT=A&amp;CONTEXT_FO=1&amp;CONTEXT_ROW=1&amp;CONTEXT_COL=9&amp;CONTEXT_DTYP=D')"/>
    <hyperlink ref="U91" r:id="rId97" display="javascript:showDetWin('/ewi/DcrTra?CONTEXT_FO=1&amp;CONTEXT_CS_IID=117871&amp;CONTEXT_DO_IID=942&amp;CONTEXT_STRUKT=A&amp;CONTEXT_FO=1&amp;CONTEXT_ROW=1&amp;CONTEXT_COL=10&amp;CONTEXT_DTYP=D')"/>
    <hyperlink ref="W91" r:id="rId98" display="javascript:showDetWin('/ewi/DcrTra?CONTEXT_FO=1&amp;CONTEXT_CS_IID=117871&amp;CONTEXT_DO_IID=942&amp;CONTEXT_STRUKT=A&amp;CONTEXT_FO=1&amp;CONTEXT_ROW=1&amp;CONTEXT_COL=11&amp;CONTEXT_DTYP=C')"/>
    <hyperlink ref="Y91" r:id="rId99" display="javascript:showDetWin('/ewi/DcrTra?CONTEXT_FO=1&amp;CONTEXT_CS_IID=117871&amp;CONTEXT_DO_IID=942&amp;CONTEXT_STRUKT=A&amp;CONTEXT_FO=1&amp;CONTEXT_ROW=1&amp;CONTEXT_COL=12&amp;CONTEXT_DTYP=C')"/>
    <hyperlink ref="A98" r:id="rId100" display="javascript:showDetWin('/ewi/DoPo?CONTEXT_FO=1&amp;CONTEXT_CS_IID=117625&amp;CONTEXT_DO_IID=943&amp;CONTEXT_STRUKT=A')"/>
    <hyperlink ref="C99" r:id="rId101" display="javascript:showDetWin('/ewi/DcrTra?CONTEXT_FO=1&amp;CONTEXT_CS_IID=117625&amp;CONTEXT_DO_IID=943&amp;CONTEXT_STRUKT=A&amp;CONTEXT_FO=1&amp;CONTEXT_ROW=1&amp;CONTEXT_COL=1&amp;CONTEXT_DTYP=D')"/>
    <hyperlink ref="E99" r:id="rId102" display="javascript:showDetWin('/ewi/DcrTra?CONTEXT_FO=1&amp;CONTEXT_CS_IID=117625&amp;CONTEXT_DO_IID=943&amp;CONTEXT_STRUKT=A&amp;CONTEXT_FO=1&amp;CONTEXT_ROW=1&amp;CONTEXT_COL=2&amp;CONTEXT_DTYP=D')"/>
    <hyperlink ref="G99" r:id="rId103" display="javascript:showDetWin('/ewi/DcrTra?CONTEXT_FO=1&amp;CONTEXT_CS_IID=117625&amp;CONTEXT_DO_IID=943&amp;CONTEXT_STRUKT=A&amp;CONTEXT_FO=1&amp;CONTEXT_ROW=1&amp;CONTEXT_COL=3&amp;CONTEXT_DTYP=D')"/>
    <hyperlink ref="I99" r:id="rId104" display="javascript:showDetWin('/ewi/DcrTra?CONTEXT_FO=1&amp;CONTEXT_CS_IID=117625&amp;CONTEXT_DO_IID=943&amp;CONTEXT_STRUKT=A&amp;CONTEXT_FO=1&amp;CONTEXT_ROW=1&amp;CONTEXT_COL=4&amp;CONTEXT_DTYP=D')"/>
    <hyperlink ref="K99" r:id="rId105" display="javascript:showDetWin('/ewi/DcrTra?CONTEXT_FO=1&amp;CONTEXT_CS_IID=117625&amp;CONTEXT_DO_IID=943&amp;CONTEXT_STRUKT=A&amp;CONTEXT_FO=1&amp;CONTEXT_ROW=1&amp;CONTEXT_COL=5&amp;CONTEXT_DTYP=D')"/>
    <hyperlink ref="M99" r:id="rId106" display="javascript:showDetWin('/ewi/DcrTra?CONTEXT_FO=1&amp;CONTEXT_CS_IID=117625&amp;CONTEXT_DO_IID=943&amp;CONTEXT_STRUKT=A&amp;CONTEXT_FO=1&amp;CONTEXT_ROW=1&amp;CONTEXT_COL=6&amp;CONTEXT_DTYP=D')"/>
    <hyperlink ref="O99" r:id="rId107" display="javascript:showDetWin('/ewi/DcrTra?CONTEXT_FO=1&amp;CONTEXT_CS_IID=117625&amp;CONTEXT_DO_IID=943&amp;CONTEXT_STRUKT=A&amp;CONTEXT_FO=1&amp;CONTEXT_ROW=1&amp;CONTEXT_COL=7&amp;CONTEXT_DTYP=D')"/>
    <hyperlink ref="Q99" r:id="rId108" display="javascript:showDetWin('/ewi/DcrTra?CONTEXT_FO=1&amp;CONTEXT_CS_IID=117625&amp;CONTEXT_DO_IID=943&amp;CONTEXT_STRUKT=A&amp;CONTEXT_FO=1&amp;CONTEXT_ROW=1&amp;CONTEXT_COL=8&amp;CONTEXT_DTYP=D')"/>
    <hyperlink ref="S99" r:id="rId109" display="javascript:showDetWin('/ewi/DcrTra?CONTEXT_FO=1&amp;CONTEXT_CS_IID=117625&amp;CONTEXT_DO_IID=943&amp;CONTEXT_STRUKT=A&amp;CONTEXT_FO=1&amp;CONTEXT_ROW=1&amp;CONTEXT_COL=9&amp;CONTEXT_DTYP=D')"/>
    <hyperlink ref="U99" r:id="rId110" display="javascript:showDetWin('/ewi/DcrTra?CONTEXT_FO=1&amp;CONTEXT_CS_IID=117625&amp;CONTEXT_DO_IID=943&amp;CONTEXT_STRUKT=A&amp;CONTEXT_FO=1&amp;CONTEXT_ROW=1&amp;CONTEXT_COL=10&amp;CONTEXT_DTYP=C')"/>
    <hyperlink ref="A104" r:id="rId111" display="javascript:showDetWin('/ewi/DoPo?CONTEXT_FO=1&amp;CONTEXT_CS_IID=117292&amp;CONTEXT_DO_IID=944&amp;CONTEXT_STRUKT=A')"/>
    <hyperlink ref="C105" r:id="rId112" display="javascript:showDetWin('/ewi/DcrTra?CONTEXT_FO=1&amp;CONTEXT_CS_IID=117292&amp;CONTEXT_DO_IID=944&amp;CONTEXT_STRUKT=A&amp;CONTEXT_FO=1&amp;CONTEXT_ROW=1&amp;CONTEXT_COL=1&amp;CONTEXT_DTYP=D')"/>
    <hyperlink ref="E105" r:id="rId113" display="javascript:showDetWin('/ewi/DcrTra?CONTEXT_FO=1&amp;CONTEXT_CS_IID=117292&amp;CONTEXT_DO_IID=944&amp;CONTEXT_STRUKT=A&amp;CONTEXT_FO=1&amp;CONTEXT_ROW=1&amp;CONTEXT_COL=2&amp;CONTEXT_DTYP=D')"/>
    <hyperlink ref="G105" r:id="rId114" display="javascript:showDetWin('/ewi/DcrTra?CONTEXT_FO=1&amp;CONTEXT_CS_IID=117292&amp;CONTEXT_DO_IID=944&amp;CONTEXT_STRUKT=A&amp;CONTEXT_FO=1&amp;CONTEXT_ROW=1&amp;CONTEXT_COL=3&amp;CONTEXT_DTYP=D')"/>
    <hyperlink ref="I105" r:id="rId115" display="javascript:showDetWin('/ewi/DcrTra?CONTEXT_FO=1&amp;CONTEXT_CS_IID=117292&amp;CONTEXT_DO_IID=944&amp;CONTEXT_STRUKT=A&amp;CONTEXT_FO=1&amp;CONTEXT_ROW=1&amp;CONTEXT_COL=4&amp;CONTEXT_DTYP=D')"/>
    <hyperlink ref="K105" r:id="rId116" display="javascript:showDetWin('/ewi/DcrTra?CONTEXT_FO=1&amp;CONTEXT_CS_IID=117292&amp;CONTEXT_DO_IID=944&amp;CONTEXT_STRUKT=A&amp;CONTEXT_FO=1&amp;CONTEXT_ROW=1&amp;CONTEXT_COL=5&amp;CONTEXT_DTYP=D')"/>
    <hyperlink ref="M105" r:id="rId117" display="javascript:showDetWin('/ewi/DcrTra?CONTEXT_FO=1&amp;CONTEXT_CS_IID=117292&amp;CONTEXT_DO_IID=944&amp;CONTEXT_STRUKT=A&amp;CONTEXT_FO=1&amp;CONTEXT_ROW=1&amp;CONTEXT_COL=6&amp;CONTEXT_DTYP=D')"/>
    <hyperlink ref="O105" r:id="rId118" display="javascript:showDetWin('/ewi/DcrTra?CONTEXT_FO=1&amp;CONTEXT_CS_IID=117292&amp;CONTEXT_DO_IID=944&amp;CONTEXT_STRUKT=A&amp;CONTEXT_FO=1&amp;CONTEXT_ROW=1&amp;CONTEXT_COL=7&amp;CONTEXT_DTYP=D')"/>
    <hyperlink ref="Q105" r:id="rId119" display="javascript:showDetWin('/ewi/DcrTra?CONTEXT_FO=1&amp;CONTEXT_CS_IID=117292&amp;CONTEXT_DO_IID=944&amp;CONTEXT_STRUKT=A&amp;CONTEXT_FO=1&amp;CONTEXT_ROW=1&amp;CONTEXT_COL=8&amp;CONTEXT_DTYP=D')"/>
    <hyperlink ref="S105" r:id="rId120" display="javascript:showDetWin('/ewi/DcrTra?CONTEXT_FO=1&amp;CONTEXT_CS_IID=117292&amp;CONTEXT_DO_IID=944&amp;CONTEXT_STRUKT=A&amp;CONTEXT_FO=1&amp;CONTEXT_ROW=1&amp;CONTEXT_COL=9&amp;CONTEXT_DTYP=D')"/>
    <hyperlink ref="U105" r:id="rId121" display="javascript:showDetWin('/ewi/DcrTra?CONTEXT_FO=1&amp;CONTEXT_CS_IID=117292&amp;CONTEXT_DO_IID=944&amp;CONTEXT_STRUKT=A&amp;CONTEXT_FO=1&amp;CONTEXT_ROW=1&amp;CONTEXT_COL=10&amp;CONTEXT_DTYP=D')"/>
    <hyperlink ref="W105" r:id="rId122" display="javascript:showDetWin('/ewi/DcrTra?CONTEXT_FO=1&amp;CONTEXT_CS_IID=117292&amp;CONTEXT_DO_IID=944&amp;CONTEXT_STRUKT=A&amp;CONTEXT_FO=1&amp;CONTEXT_ROW=1&amp;CONTEXT_COL=11&amp;CONTEXT_DTYP=D')"/>
    <hyperlink ref="Y105" r:id="rId123" display="javascript:showDetWin('/ewi/DcrTra?CONTEXT_FO=1&amp;CONTEXT_CS_IID=117292&amp;CONTEXT_DO_IID=944&amp;CONTEXT_STRUKT=A&amp;CONTEXT_FO=1&amp;CONTEXT_ROW=1&amp;CONTEXT_COL=12&amp;CONTEXT_DTYP=D')"/>
    <hyperlink ref="AA105" r:id="rId124" display="javascript:showDetWin('/ewi/DcrTra?CONTEXT_FO=1&amp;CONTEXT_CS_IID=117292&amp;CONTEXT_DO_IID=944&amp;CONTEXT_STRUKT=A&amp;CONTEXT_FO=1&amp;CONTEXT_ROW=1&amp;CONTEXT_COL=13&amp;CONTEXT_DTYP=C')"/>
    <hyperlink ref="AC105" r:id="rId125" display="javascript:showDetWin('/ewi/DcrTra?CONTEXT_FO=1&amp;CONTEXT_CS_IID=117292&amp;CONTEXT_DO_IID=944&amp;CONTEXT_STRUKT=A&amp;CONTEXT_FO=1&amp;CONTEXT_ROW=1&amp;CONTEXT_COL=14&amp;CONTEXT_DTYP=C')"/>
    <hyperlink ref="A270" r:id="rId126" display="javascript:showDetWin('/ewi/DoPo?CONTEXT_FO=1&amp;CONTEXT_CS_IID=117490&amp;CONTEXT_DO_IID=6208&amp;CONTEXT_STRUKT=A')"/>
    <hyperlink ref="C271" r:id="rId127" display="javascript:showDetWin('/ewi/DcrTra?CONTEXT_FO=1&amp;CONTEXT_CS_IID=117490&amp;CONTEXT_DO_IID=6208&amp;CONTEXT_STRUKT=A&amp;CONTEXT_FO=1&amp;CONTEXT_ROW=2&amp;CONTEXT_COL=1&amp;CONTEXT_DTYP=D')"/>
    <hyperlink ref="E271" r:id="rId128" display="javascript:showDetWin('/ewi/DcrTra?CONTEXT_FO=1&amp;CONTEXT_CS_IID=117490&amp;CONTEXT_DO_IID=6208&amp;CONTEXT_STRUKT=A&amp;CONTEXT_FO=1&amp;CONTEXT_ROW=2&amp;CONTEXT_COL=2&amp;CONTEXT_DTYP=D')"/>
    <hyperlink ref="G271" r:id="rId129" display="javascript:showDetWin('/ewi/DcrTra?CONTEXT_FO=1&amp;CONTEXT_CS_IID=117490&amp;CONTEXT_DO_IID=6208&amp;CONTEXT_STRUKT=A&amp;CONTEXT_FO=1&amp;CONTEXT_ROW=2&amp;CONTEXT_COL=3&amp;CONTEXT_DTYP=D')"/>
    <hyperlink ref="I271" r:id="rId130" display="javascript:showDetWin('/ewi/DcrTra?CONTEXT_FO=1&amp;CONTEXT_CS_IID=117490&amp;CONTEXT_DO_IID=6208&amp;CONTEXT_STRUKT=A&amp;CONTEXT_FO=1&amp;CONTEXT_ROW=2&amp;CONTEXT_COL=4&amp;CONTEXT_DTYP=D')"/>
    <hyperlink ref="K271" r:id="rId131" display="javascript:showDetWin('/ewi/DcrTra?CONTEXT_FO=1&amp;CONTEXT_CS_IID=117490&amp;CONTEXT_DO_IID=6208&amp;CONTEXT_STRUKT=A&amp;CONTEXT_FO=1&amp;CONTEXT_ROW=2&amp;CONTEXT_COL=5&amp;CONTEXT_DTYP=D')"/>
    <hyperlink ref="M271" r:id="rId132" display="javascript:showDetWin('/ewi/DcrTra?CONTEXT_FO=1&amp;CONTEXT_CS_IID=117490&amp;CONTEXT_DO_IID=6208&amp;CONTEXT_STRUKT=A&amp;CONTEXT_FO=1&amp;CONTEXT_ROW=2&amp;CONTEXT_COL=6&amp;CONTEXT_DTYP=D')"/>
    <hyperlink ref="O271" r:id="rId133" display="javascript:showDetWin('/ewi/DcrTra?CONTEXT_FO=1&amp;CONTEXT_CS_IID=117490&amp;CONTEXT_DO_IID=6208&amp;CONTEXT_STRUKT=A&amp;CONTEXT_FO=1&amp;CONTEXT_ROW=1&amp;CONTEXT_COL=7&amp;CONTEXT_DTYP=C')"/>
    <hyperlink ref="Q271" r:id="rId134" display="javascript:showDetWin('/ewi/DcrTra?CONTEXT_FO=1&amp;CONTEXT_CS_IID=117490&amp;CONTEXT_DO_IID=6208&amp;CONTEXT_STRUKT=A&amp;CONTEXT_FO=1&amp;CONTEXT_ROW=1&amp;CONTEXT_COL=8&amp;CONTEXT_DTYP=C')"/>
    <hyperlink ref="A278" r:id="rId135" display="javascript:showDetWin('/ewi/DoPo?CONTEXT_FO=1&amp;CONTEXT_CS_IID=117491&amp;CONTEXT_DO_IID=6209&amp;CONTEXT_STRUKT=A')"/>
    <hyperlink ref="C279" r:id="rId136" display="javascript:showDetWin('/ewi/DcrTra?CONTEXT_FO=1&amp;CONTEXT_CS_IID=117491&amp;CONTEXT_DO_IID=6209&amp;CONTEXT_STRUKT=A&amp;CONTEXT_FO=1&amp;CONTEXT_ROW=2&amp;CONTEXT_COL=1&amp;CONTEXT_DTYP=D')"/>
    <hyperlink ref="E279" r:id="rId137" display="javascript:showDetWin('/ewi/DcrTra?CONTEXT_FO=1&amp;CONTEXT_CS_IID=117491&amp;CONTEXT_DO_IID=6209&amp;CONTEXT_STRUKT=A&amp;CONTEXT_FO=1&amp;CONTEXT_ROW=2&amp;CONTEXT_COL=2&amp;CONTEXT_DTYP=D')"/>
    <hyperlink ref="G279" r:id="rId138" display="javascript:showDetWin('/ewi/DcrTra?CONTEXT_FO=1&amp;CONTEXT_CS_IID=117491&amp;CONTEXT_DO_IID=6209&amp;CONTEXT_STRUKT=A&amp;CONTEXT_FO=1&amp;CONTEXT_ROW=2&amp;CONTEXT_COL=3&amp;CONTEXT_DTYP=D')"/>
    <hyperlink ref="I279" r:id="rId139" display="javascript:showDetWin('/ewi/DcrTra?CONTEXT_FO=1&amp;CONTEXT_CS_IID=117491&amp;CONTEXT_DO_IID=6209&amp;CONTEXT_STRUKT=A&amp;CONTEXT_FO=1&amp;CONTEXT_ROW=2&amp;CONTEXT_COL=4&amp;CONTEXT_DTYP=D')"/>
    <hyperlink ref="K279" r:id="rId140" display="javascript:showDetWin('/ewi/DcrTra?CONTEXT_FO=1&amp;CONTEXT_CS_IID=117491&amp;CONTEXT_DO_IID=6209&amp;CONTEXT_STRUKT=A&amp;CONTEXT_FO=1&amp;CONTEXT_ROW=2&amp;CONTEXT_COL=5&amp;CONTEXT_DTYP=D')"/>
    <hyperlink ref="M279" r:id="rId141" display="javascript:showDetWin('/ewi/DcrTra?CONTEXT_FO=1&amp;CONTEXT_CS_IID=117491&amp;CONTEXT_DO_IID=6209&amp;CONTEXT_STRUKT=A&amp;CONTEXT_FO=1&amp;CONTEXT_ROW=2&amp;CONTEXT_COL=6&amp;CONTEXT_DTYP=D')"/>
    <hyperlink ref="O279" r:id="rId142" display="javascript:showDetWin('/ewi/DcrTra?CONTEXT_FO=1&amp;CONTEXT_CS_IID=117491&amp;CONTEXT_DO_IID=6209&amp;CONTEXT_STRUKT=A&amp;CONTEXT_FO=1&amp;CONTEXT_ROW=2&amp;CONTEXT_COL=7&amp;CONTEXT_DTYP=D')"/>
    <hyperlink ref="Q279" r:id="rId143" display="javascript:showDetWin('/ewi/DcrTra?CONTEXT_FO=1&amp;CONTEXT_CS_IID=117491&amp;CONTEXT_DO_IID=6209&amp;CONTEXT_STRUKT=A&amp;CONTEXT_FO=1&amp;CONTEXT_ROW=2&amp;CONTEXT_COL=8&amp;CONTEXT_DTYP=D')"/>
    <hyperlink ref="S279" r:id="rId144" display="javascript:showDetWin('/ewi/DcrTra?CONTEXT_FO=1&amp;CONTEXT_CS_IID=117491&amp;CONTEXT_DO_IID=6209&amp;CONTEXT_STRUKT=A&amp;CONTEXT_FO=1&amp;CONTEXT_ROW=2&amp;CONTEXT_COL=9&amp;CONTEXT_DTYP=D')"/>
    <hyperlink ref="U279" r:id="rId145" display="javascript:showDetWin('/ewi/DcrTra?CONTEXT_FO=1&amp;CONTEXT_CS_IID=117491&amp;CONTEXT_DO_IID=6209&amp;CONTEXT_STRUKT=A&amp;CONTEXT_FO=1&amp;CONTEXT_ROW=2&amp;CONTEXT_COL=10&amp;CONTEXT_DTYP=D')"/>
    <hyperlink ref="W279" r:id="rId146" display="javascript:showDetWin('/ewi/DcrTra?CONTEXT_FO=1&amp;CONTEXT_CS_IID=117491&amp;CONTEXT_DO_IID=6209&amp;CONTEXT_STRUKT=A&amp;CONTEXT_FO=1&amp;CONTEXT_ROW=1&amp;CONTEXT_COL=11&amp;CONTEXT_DTYP=C')"/>
    <hyperlink ref="Y279" r:id="rId147" display="javascript:showDetWin('/ewi/DcrTra?CONTEXT_FO=1&amp;CONTEXT_CS_IID=117491&amp;CONTEXT_DO_IID=6209&amp;CONTEXT_STRUKT=A&amp;CONTEXT_FO=1&amp;CONTEXT_ROW=1&amp;CONTEXT_COL=12&amp;CONTEXT_DTYP=C')"/>
    <hyperlink ref="A284" r:id="rId148" display="javascript:showDetWin('/ewi/DoPo?CONTEXT_FO=1&amp;CONTEXT_CS_IID=120951&amp;CONTEXT_DO_IID=950&amp;CONTEXT_STRUKT=A')"/>
    <hyperlink ref="C285" r:id="rId149" display="javascript:showDetWin('/ewi/DcrTra?CONTEXT_FO=1&amp;CONTEXT_CS_IID=120951&amp;CONTEXT_DO_IID=950&amp;CONTEXT_STRUKT=A&amp;CONTEXT_FO=1&amp;CONTEXT_ROW=1&amp;CONTEXT_COL=1&amp;CONTEXT_DTYP=D')"/>
    <hyperlink ref="E285" r:id="rId150" display="javascript:showDetWin('/ewi/DcrTra?CONTEXT_FO=1&amp;CONTEXT_CS_IID=120951&amp;CONTEXT_DO_IID=950&amp;CONTEXT_STRUKT=A&amp;CONTEXT_FO=1&amp;CONTEXT_ROW=1&amp;CONTEXT_COL=2&amp;CONTEXT_DTYP=D')"/>
    <hyperlink ref="G285" r:id="rId151" display="javascript:showDetWin('/ewi/DcrTra?CONTEXT_FO=1&amp;CONTEXT_CS_IID=120951&amp;CONTEXT_DO_IID=950&amp;CONTEXT_STRUKT=A&amp;CONTEXT_FO=1&amp;CONTEXT_ROW=1&amp;CONTEXT_COL=3&amp;CONTEXT_DTYP=D')"/>
    <hyperlink ref="I285" r:id="rId152" display="javascript:showDetWin('/ewi/DcrTra?CONTEXT_FO=1&amp;CONTEXT_CS_IID=120951&amp;CONTEXT_DO_IID=950&amp;CONTEXT_STRUKT=A&amp;CONTEXT_FO=1&amp;CONTEXT_ROW=1&amp;CONTEXT_COL=4&amp;CONTEXT_DTYP=D')"/>
    <hyperlink ref="K285" r:id="rId153" display="javascript:showDetWin('/ewi/DcrTra?CONTEXT_FO=1&amp;CONTEXT_CS_IID=120951&amp;CONTEXT_DO_IID=950&amp;CONTEXT_STRUKT=A&amp;CONTEXT_FO=1&amp;CONTEXT_ROW=1&amp;CONTEXT_COL=5&amp;CONTEXT_DTYP=D')"/>
    <hyperlink ref="M285" r:id="rId154" display="javascript:showDetWin('/ewi/DcrTra?CONTEXT_FO=1&amp;CONTEXT_CS_IID=120951&amp;CONTEXT_DO_IID=950&amp;CONTEXT_STRUKT=A&amp;CONTEXT_FO=1&amp;CONTEXT_ROW=1&amp;CONTEXT_COL=6&amp;CONTEXT_DTYP=D')"/>
    <hyperlink ref="O285" r:id="rId155" display="javascript:showDetWin('/ewi/DcrTra?CONTEXT_FO=1&amp;CONTEXT_CS_IID=120951&amp;CONTEXT_DO_IID=950&amp;CONTEXT_STRUKT=A&amp;CONTEXT_FO=1&amp;CONTEXT_ROW=1&amp;CONTEXT_COL=7&amp;CONTEXT_DTYP=D')"/>
    <hyperlink ref="Q285" r:id="rId156" display="javascript:showDetWin('/ewi/DcrTra?CONTEXT_FO=1&amp;CONTEXT_CS_IID=120951&amp;CONTEXT_DO_IID=950&amp;CONTEXT_STRUKT=A&amp;CONTEXT_FO=1&amp;CONTEXT_ROW=1&amp;CONTEXT_COL=8&amp;CONTEXT_DTYP=D')"/>
    <hyperlink ref="S285" r:id="rId157" display="javascript:showDetWin('/ewi/DcrTra?CONTEXT_FO=1&amp;CONTEXT_CS_IID=120951&amp;CONTEXT_DO_IID=950&amp;CONTEXT_STRUKT=A&amp;CONTEXT_FO=1&amp;CONTEXT_ROW=1&amp;CONTEXT_COL=9&amp;CONTEXT_DTYP=D')"/>
    <hyperlink ref="U285" r:id="rId158" display="javascript:showDetWin('/ewi/DcrTra?CONTEXT_FO=1&amp;CONTEXT_CS_IID=120951&amp;CONTEXT_DO_IID=950&amp;CONTEXT_STRUKT=A&amp;CONTEXT_FO=1&amp;CONTEXT_ROW=1&amp;CONTEXT_COL=10&amp;CONTEXT_DTYP=C')"/>
    <hyperlink ref="W285" r:id="rId159" display="javascript:showDetWin('/ewi/DcrTra?CONTEXT_FO=1&amp;CONTEXT_CS_IID=120951&amp;CONTEXT_DO_IID=950&amp;CONTEXT_STRUKT=A&amp;CONTEXT_FO=1&amp;CONTEXT_ROW=1&amp;CONTEXT_COL=11&amp;CONTEXT_DTYP=C')"/>
    <hyperlink ref="Y285" r:id="rId160" display="javascript:showDetWin('/ewi/DcrTra?CONTEXT_FO=1&amp;CONTEXT_CS_IID=120951&amp;CONTEXT_DO_IID=950&amp;CONTEXT_STRUKT=A&amp;CONTEXT_FO=1&amp;CONTEXT_ROW=1&amp;CONTEXT_COL=12&amp;CONTEXT_DTYP=C')"/>
    <hyperlink ref="AA285" r:id="rId161" display="javascript:showDetWin('/ewi/DcrTra?CONTEXT_FO=1&amp;CONTEXT_CS_IID=120951&amp;CONTEXT_DO_IID=950&amp;CONTEXT_STRUKT=A&amp;CONTEXT_FO=1&amp;CONTEXT_ROW=1&amp;CONTEXT_COL=13&amp;CONTEXT_DTYP=C')"/>
    <hyperlink ref="AC285" r:id="rId162" display="javascript:showDetWin('/ewi/DcrTra?CONTEXT_FO=1&amp;CONTEXT_CS_IID=120951&amp;CONTEXT_DO_IID=950&amp;CONTEXT_STRUKT=A&amp;CONTEXT_FO=1&amp;CONTEXT_ROW=1&amp;CONTEXT_COL=14&amp;CONTEXT_DTYP=C')"/>
    <hyperlink ref="AE285" r:id="rId163" display="javascript:showDetWin('/ewi/DcrTra?CONTEXT_FO=1&amp;CONTEXT_CS_IID=120951&amp;CONTEXT_DO_IID=950&amp;CONTEXT_STRUKT=A&amp;CONTEXT_FO=1&amp;CONTEXT_ROW=1&amp;CONTEXT_COL=15&amp;CONTEXT_DTYP=C')"/>
    <hyperlink ref="A1" r:id="rId164" display="javascript:showDetWin('/ewi/DoPo?CONTEXT_FO=1&amp;CONTEXT_CS_IID=111916&amp;CONTEXT_DO_IID=935&amp;CONTEXT_STRUKT=A')"/>
  </hyperlink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0"/>
  <sheetViews>
    <sheetView workbookViewId="0" topLeftCell="A1">
      <selection activeCell="A22" sqref="A22"/>
    </sheetView>
  </sheetViews>
  <sheetFormatPr defaultColWidth="9.140625" defaultRowHeight="12.75"/>
  <cols>
    <col min="1" max="1" width="52.28125" style="0" bestFit="1" customWidth="1"/>
    <col min="2" max="2" width="4.421875" style="0" bestFit="1" customWidth="1"/>
    <col min="3" max="3" width="15.8515625" style="0" bestFit="1" customWidth="1"/>
    <col min="4" max="4" width="17.421875" style="0" bestFit="1" customWidth="1"/>
  </cols>
  <sheetData>
    <row r="1" spans="1:30" s="6" customFormat="1" ht="12.75">
      <c r="A1" s="28" t="s">
        <v>619</v>
      </c>
      <c r="B1" s="5"/>
      <c r="C1" s="5"/>
      <c r="D1" s="5"/>
      <c r="F1" s="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29" ht="12.75">
      <c r="A2" s="1"/>
      <c r="B2" s="1"/>
      <c r="C2" s="15" t="s">
        <v>590</v>
      </c>
      <c r="D2" s="15" t="s">
        <v>591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30" ht="12.75">
      <c r="A3" s="1"/>
      <c r="B3" s="1"/>
      <c r="C3" s="3" t="s">
        <v>9</v>
      </c>
      <c r="D3" s="3" t="s">
        <v>10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t="12.75">
      <c r="A4" s="15" t="s">
        <v>592</v>
      </c>
      <c r="B4" s="3" t="s">
        <v>24</v>
      </c>
      <c r="C4" s="18">
        <f>SUM(C5,C12,C18,C24,C29,C30)</f>
        <v>0</v>
      </c>
      <c r="D4" s="18">
        <f>SUM(D5,D12,D18,D24,D29,D30)</f>
        <v>82115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ht="12.75">
      <c r="A5" s="15" t="s">
        <v>593</v>
      </c>
      <c r="B5" s="3" t="s">
        <v>26</v>
      </c>
      <c r="C5" s="18">
        <f>SUM(C6:C11)</f>
        <v>0</v>
      </c>
      <c r="D5" s="18">
        <f>SUM(D6:D11)</f>
        <v>0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2.75">
      <c r="A6" s="15" t="s">
        <v>594</v>
      </c>
      <c r="B6" s="3" t="s">
        <v>28</v>
      </c>
      <c r="C6" s="19"/>
      <c r="D6" s="19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2.75">
      <c r="A7" s="15" t="s">
        <v>595</v>
      </c>
      <c r="B7" s="3" t="s">
        <v>30</v>
      </c>
      <c r="C7" s="19"/>
      <c r="D7" s="19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2.75">
      <c r="A8" s="15" t="s">
        <v>596</v>
      </c>
      <c r="B8" s="3" t="s">
        <v>32</v>
      </c>
      <c r="C8" s="19"/>
      <c r="D8" s="19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ht="12.75">
      <c r="A9" s="15" t="s">
        <v>597</v>
      </c>
      <c r="B9" s="3" t="s">
        <v>34</v>
      </c>
      <c r="C9" s="19"/>
      <c r="D9" s="19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2.75">
      <c r="A10" s="15" t="s">
        <v>598</v>
      </c>
      <c r="B10" s="3" t="s">
        <v>36</v>
      </c>
      <c r="C10" s="19"/>
      <c r="D10" s="19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ht="12.75">
      <c r="A11" s="15" t="s">
        <v>599</v>
      </c>
      <c r="B11" s="3" t="s">
        <v>38</v>
      </c>
      <c r="C11" s="19"/>
      <c r="D11" s="19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2.75">
      <c r="A12" s="15" t="s">
        <v>600</v>
      </c>
      <c r="B12" s="3" t="s">
        <v>40</v>
      </c>
      <c r="C12" s="18">
        <f>SUM(C13:C17)</f>
        <v>0</v>
      </c>
      <c r="D12" s="18">
        <f>SUM(D13:D17)</f>
        <v>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12.75">
      <c r="A13" s="15" t="s">
        <v>601</v>
      </c>
      <c r="B13" s="3" t="s">
        <v>42</v>
      </c>
      <c r="C13" s="19"/>
      <c r="D13" s="19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12.75">
      <c r="A14" s="15" t="s">
        <v>602</v>
      </c>
      <c r="B14" s="3" t="s">
        <v>44</v>
      </c>
      <c r="C14" s="19"/>
      <c r="D14" s="19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ht="12.75">
      <c r="A15" s="15" t="s">
        <v>603</v>
      </c>
      <c r="B15" s="3" t="s">
        <v>46</v>
      </c>
      <c r="C15" s="19"/>
      <c r="D15" s="19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ht="12.75">
      <c r="A16" s="15" t="s">
        <v>604</v>
      </c>
      <c r="B16" s="3" t="s">
        <v>48</v>
      </c>
      <c r="C16" s="19"/>
      <c r="D16" s="19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2.75">
      <c r="A17" s="15" t="s">
        <v>605</v>
      </c>
      <c r="B17" s="3" t="s">
        <v>50</v>
      </c>
      <c r="C17" s="19"/>
      <c r="D17" s="19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2.75">
      <c r="A18" s="15" t="s">
        <v>606</v>
      </c>
      <c r="B18" s="3" t="s">
        <v>52</v>
      </c>
      <c r="C18" s="18">
        <f>SUM(C19:C23)</f>
        <v>0</v>
      </c>
      <c r="D18" s="18">
        <f>SUM(D19:D23)</f>
        <v>82115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ht="12.75">
      <c r="A19" s="15" t="s">
        <v>607</v>
      </c>
      <c r="B19" s="3" t="s">
        <v>54</v>
      </c>
      <c r="C19" s="19"/>
      <c r="D19" s="19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12.75">
      <c r="A20" s="15" t="s">
        <v>608</v>
      </c>
      <c r="B20" s="3" t="s">
        <v>56</v>
      </c>
      <c r="C20" s="19"/>
      <c r="D20" s="19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12.75">
      <c r="A21" s="15" t="s">
        <v>609</v>
      </c>
      <c r="B21" s="3" t="s">
        <v>58</v>
      </c>
      <c r="C21" s="19"/>
      <c r="D21" s="19">
        <v>82115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2.75">
      <c r="A22" s="15" t="s">
        <v>610</v>
      </c>
      <c r="B22" s="3" t="s">
        <v>60</v>
      </c>
      <c r="C22" s="19"/>
      <c r="D22" s="19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.75">
      <c r="A23" s="15" t="s">
        <v>611</v>
      </c>
      <c r="B23" s="3" t="s">
        <v>62</v>
      </c>
      <c r="C23" s="19"/>
      <c r="D23" s="19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12.75">
      <c r="A24" s="15" t="s">
        <v>612</v>
      </c>
      <c r="B24" s="3" t="s">
        <v>64</v>
      </c>
      <c r="C24" s="18">
        <f>SUM(C25:C28)</f>
        <v>0</v>
      </c>
      <c r="D24" s="18">
        <f>SUM(D25:D28)</f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12.75">
      <c r="A25" s="15" t="s">
        <v>613</v>
      </c>
      <c r="B25" s="3" t="s">
        <v>66</v>
      </c>
      <c r="C25" s="19"/>
      <c r="D25" s="19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2.75">
      <c r="A26" s="15" t="s">
        <v>614</v>
      </c>
      <c r="B26" s="3" t="s">
        <v>68</v>
      </c>
      <c r="C26" s="19"/>
      <c r="D26" s="19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2.75">
      <c r="A27" s="15" t="s">
        <v>615</v>
      </c>
      <c r="B27" s="3" t="s">
        <v>70</v>
      </c>
      <c r="C27" s="19"/>
      <c r="D27" s="19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ht="12.75">
      <c r="A28" s="15" t="s">
        <v>616</v>
      </c>
      <c r="B28" s="3" t="s">
        <v>72</v>
      </c>
      <c r="C28" s="19"/>
      <c r="D28" s="19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ht="12.75">
      <c r="A29" s="15" t="s">
        <v>617</v>
      </c>
      <c r="B29" s="3" t="s">
        <v>74</v>
      </c>
      <c r="C29" s="19"/>
      <c r="D29" s="19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ht="12.75">
      <c r="A30" s="15" t="s">
        <v>618</v>
      </c>
      <c r="B30" s="3" t="s">
        <v>76</v>
      </c>
      <c r="C30" s="19"/>
      <c r="D30" s="19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9" sqref="B9"/>
    </sheetView>
  </sheetViews>
  <sheetFormatPr defaultColWidth="9.140625" defaultRowHeight="12.75"/>
  <cols>
    <col min="1" max="1" width="53.7109375" style="0" customWidth="1"/>
    <col min="2" max="2" width="31.28125" style="0" customWidth="1"/>
  </cols>
  <sheetData>
    <row r="1" spans="1:2" ht="12.75">
      <c r="A1" s="43" t="s">
        <v>695</v>
      </c>
      <c r="B1" s="44"/>
    </row>
    <row r="2" spans="1:2" ht="12.75">
      <c r="A2" s="43"/>
      <c r="B2" s="44"/>
    </row>
    <row r="3" spans="1:2" ht="12.75">
      <c r="A3" s="45"/>
      <c r="B3" s="46">
        <v>40359</v>
      </c>
    </row>
    <row r="4" spans="1:2" ht="12.75">
      <c r="A4" s="45" t="s">
        <v>561</v>
      </c>
      <c r="B4" s="47">
        <v>0.5242</v>
      </c>
    </row>
    <row r="5" spans="1:2" ht="12.75">
      <c r="A5" s="45" t="s">
        <v>696</v>
      </c>
      <c r="B5" s="47">
        <v>0.034687776278836936</v>
      </c>
    </row>
    <row r="6" spans="1:2" ht="12.75">
      <c r="A6" s="45" t="s">
        <v>697</v>
      </c>
      <c r="B6" s="47">
        <v>0.13285012098505858</v>
      </c>
    </row>
    <row r="7" spans="1:2" ht="12.75">
      <c r="A7" s="45" t="s">
        <v>698</v>
      </c>
      <c r="B7" s="48">
        <v>61524.030303030304</v>
      </c>
    </row>
    <row r="8" spans="1:2" ht="12.75">
      <c r="A8" s="45" t="s">
        <v>699</v>
      </c>
      <c r="B8" s="48">
        <v>3184.6060606060605</v>
      </c>
    </row>
    <row r="9" spans="1:2" ht="12.75">
      <c r="A9" s="45" t="s">
        <v>700</v>
      </c>
      <c r="B9" s="48">
        <v>2212.3030303030305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2"/>
  <sheetViews>
    <sheetView workbookViewId="0" topLeftCell="A1">
      <selection activeCell="C3" sqref="C3"/>
    </sheetView>
  </sheetViews>
  <sheetFormatPr defaultColWidth="9.140625" defaultRowHeight="12.75"/>
  <cols>
    <col min="1" max="1" width="60.140625" style="0" customWidth="1"/>
    <col min="2" max="2" width="6.8515625" style="0" customWidth="1"/>
    <col min="3" max="3" width="13.00390625" style="0" customWidth="1"/>
  </cols>
  <sheetData>
    <row r="1" ht="12.75">
      <c r="A1" s="42" t="s">
        <v>687</v>
      </c>
    </row>
    <row r="2" spans="1:3" ht="12.75">
      <c r="A2" s="1"/>
      <c r="B2" s="1"/>
      <c r="C2" s="34" t="s">
        <v>9</v>
      </c>
    </row>
    <row r="3" spans="1:3" ht="12.75">
      <c r="A3" s="35" t="s">
        <v>621</v>
      </c>
      <c r="B3" s="36" t="s">
        <v>24</v>
      </c>
      <c r="C3" s="35">
        <v>91581</v>
      </c>
    </row>
    <row r="4" spans="1:3" ht="12.75">
      <c r="A4" s="35" t="s">
        <v>622</v>
      </c>
      <c r="B4" s="36" t="s">
        <v>26</v>
      </c>
      <c r="C4" s="35">
        <v>62234</v>
      </c>
    </row>
    <row r="5" spans="1:3" ht="12.75">
      <c r="A5" s="35" t="s">
        <v>623</v>
      </c>
      <c r="B5" s="36" t="s">
        <v>28</v>
      </c>
      <c r="C5" s="35">
        <v>62234</v>
      </c>
    </row>
    <row r="6" spans="1:3" ht="12.75">
      <c r="A6" s="35" t="s">
        <v>624</v>
      </c>
      <c r="B6" s="36" t="s">
        <v>30</v>
      </c>
      <c r="C6" s="35">
        <v>62234</v>
      </c>
    </row>
    <row r="7" spans="1:3" ht="12.75">
      <c r="A7" s="35" t="s">
        <v>625</v>
      </c>
      <c r="B7" s="36" t="s">
        <v>32</v>
      </c>
      <c r="C7" s="35">
        <v>91581</v>
      </c>
    </row>
    <row r="8" spans="1:3" ht="12.75">
      <c r="A8" s="35" t="s">
        <v>626</v>
      </c>
      <c r="B8" s="36" t="s">
        <v>34</v>
      </c>
      <c r="C8" s="35">
        <v>11</v>
      </c>
    </row>
    <row r="9" spans="1:3" ht="12.75">
      <c r="A9" s="35" t="s">
        <v>627</v>
      </c>
      <c r="B9" s="36" t="s">
        <v>36</v>
      </c>
      <c r="C9" s="35"/>
    </row>
    <row r="10" spans="1:3" ht="12.75">
      <c r="A10" s="35" t="s">
        <v>628</v>
      </c>
      <c r="B10" s="36" t="s">
        <v>38</v>
      </c>
      <c r="C10" s="35"/>
    </row>
    <row r="11" spans="1:3" ht="12.75">
      <c r="A11" s="35" t="s">
        <v>629</v>
      </c>
      <c r="B11" s="36" t="s">
        <v>40</v>
      </c>
      <c r="C11" s="35"/>
    </row>
    <row r="12" spans="1:3" ht="12.75">
      <c r="A12" s="35" t="s">
        <v>630</v>
      </c>
      <c r="B12" s="36" t="s">
        <v>42</v>
      </c>
      <c r="C12" s="37">
        <v>24440</v>
      </c>
    </row>
    <row r="13" spans="1:3" ht="12.75">
      <c r="A13" s="35" t="s">
        <v>631</v>
      </c>
      <c r="B13" s="36" t="s">
        <v>44</v>
      </c>
      <c r="C13" s="35">
        <v>8992</v>
      </c>
    </row>
    <row r="14" spans="1:3" ht="12.75">
      <c r="A14" s="35" t="s">
        <v>632</v>
      </c>
      <c r="B14" s="36" t="s">
        <v>46</v>
      </c>
      <c r="C14" s="35">
        <v>127</v>
      </c>
    </row>
    <row r="15" spans="1:3" ht="12.75">
      <c r="A15" s="35" t="s">
        <v>633</v>
      </c>
      <c r="B15" s="36" t="s">
        <v>48</v>
      </c>
      <c r="C15" s="35"/>
    </row>
    <row r="16" spans="1:3" ht="12.75">
      <c r="A16" s="35" t="s">
        <v>634</v>
      </c>
      <c r="B16" s="36" t="s">
        <v>50</v>
      </c>
      <c r="C16" s="35"/>
    </row>
    <row r="17" spans="1:3" ht="12.75">
      <c r="A17" s="35" t="s">
        <v>635</v>
      </c>
      <c r="B17" s="36" t="s">
        <v>52</v>
      </c>
      <c r="C17" s="35"/>
    </row>
    <row r="18" spans="1:3" ht="12.75">
      <c r="A18" s="35" t="s">
        <v>636</v>
      </c>
      <c r="B18" s="36" t="s">
        <v>54</v>
      </c>
      <c r="C18" s="35"/>
    </row>
    <row r="19" spans="1:3" ht="12.75">
      <c r="A19" s="35" t="s">
        <v>637</v>
      </c>
      <c r="B19" s="36" t="s">
        <v>56</v>
      </c>
      <c r="C19" s="35"/>
    </row>
    <row r="20" spans="1:3" ht="12.75">
      <c r="A20" s="35" t="s">
        <v>638</v>
      </c>
      <c r="B20" s="36" t="s">
        <v>58</v>
      </c>
      <c r="C20" s="35"/>
    </row>
    <row r="21" spans="1:3" ht="12.75">
      <c r="A21" s="35" t="s">
        <v>639</v>
      </c>
      <c r="B21" s="36" t="s">
        <v>60</v>
      </c>
      <c r="C21" s="35">
        <v>28664</v>
      </c>
    </row>
    <row r="22" spans="1:3" ht="12.75">
      <c r="A22" s="35" t="s">
        <v>640</v>
      </c>
      <c r="B22" s="36" t="s">
        <v>62</v>
      </c>
      <c r="C22" s="35"/>
    </row>
    <row r="23" spans="1:3" ht="12.75">
      <c r="A23" s="35" t="s">
        <v>641</v>
      </c>
      <c r="B23" s="36" t="s">
        <v>64</v>
      </c>
      <c r="C23" s="35"/>
    </row>
    <row r="24" spans="1:3" ht="12.75">
      <c r="A24" s="35" t="s">
        <v>642</v>
      </c>
      <c r="B24" s="36" t="s">
        <v>66</v>
      </c>
      <c r="C24" s="35"/>
    </row>
    <row r="25" spans="1:3" ht="12.75">
      <c r="A25" s="35" t="s">
        <v>643</v>
      </c>
      <c r="B25" s="36" t="s">
        <v>68</v>
      </c>
      <c r="C25" s="35"/>
    </row>
    <row r="26" spans="1:3" ht="12.75">
      <c r="A26" s="35" t="s">
        <v>644</v>
      </c>
      <c r="B26" s="36" t="s">
        <v>70</v>
      </c>
      <c r="C26" s="35"/>
    </row>
    <row r="27" spans="1:3" ht="12.75">
      <c r="A27" s="35" t="s">
        <v>645</v>
      </c>
      <c r="B27" s="36" t="s">
        <v>72</v>
      </c>
      <c r="C27" s="35"/>
    </row>
    <row r="28" spans="1:3" ht="12.75">
      <c r="A28" s="35" t="s">
        <v>646</v>
      </c>
      <c r="B28" s="36" t="s">
        <v>74</v>
      </c>
      <c r="C28" s="35"/>
    </row>
    <row r="29" spans="1:3" ht="12.75">
      <c r="A29" s="35" t="s">
        <v>647</v>
      </c>
      <c r="B29" s="36" t="s">
        <v>76</v>
      </c>
      <c r="C29" s="35"/>
    </row>
    <row r="30" spans="1:3" ht="12.75">
      <c r="A30" s="35" t="s">
        <v>648</v>
      </c>
      <c r="B30" s="36" t="s">
        <v>78</v>
      </c>
      <c r="C30" s="35"/>
    </row>
    <row r="31" spans="1:3" ht="12.75">
      <c r="A31" s="35" t="s">
        <v>649</v>
      </c>
      <c r="B31" s="36" t="s">
        <v>80</v>
      </c>
      <c r="C31" s="35"/>
    </row>
    <row r="32" spans="1:3" ht="12.75">
      <c r="A32" s="35" t="s">
        <v>650</v>
      </c>
      <c r="B32" s="36" t="s">
        <v>82</v>
      </c>
      <c r="C32" s="35"/>
    </row>
    <row r="33" spans="1:3" ht="12.75">
      <c r="A33" s="35" t="s">
        <v>651</v>
      </c>
      <c r="B33" s="36" t="s">
        <v>84</v>
      </c>
      <c r="C33" s="35"/>
    </row>
    <row r="34" spans="1:3" ht="12.75">
      <c r="A34" s="35" t="s">
        <v>652</v>
      </c>
      <c r="B34" s="36" t="s">
        <v>86</v>
      </c>
      <c r="C34" s="38"/>
    </row>
    <row r="35" spans="1:3" ht="12.75">
      <c r="A35" s="35" t="s">
        <v>653</v>
      </c>
      <c r="B35" s="36" t="s">
        <v>88</v>
      </c>
      <c r="C35" s="38"/>
    </row>
    <row r="36" spans="1:3" ht="12.75">
      <c r="A36" s="35" t="s">
        <v>654</v>
      </c>
      <c r="B36" s="36" t="s">
        <v>90</v>
      </c>
      <c r="C36" s="38"/>
    </row>
    <row r="37" spans="1:3" ht="12.75">
      <c r="A37" s="35" t="s">
        <v>655</v>
      </c>
      <c r="B37" s="36" t="s">
        <v>92</v>
      </c>
      <c r="C37" s="38"/>
    </row>
    <row r="38" spans="1:3" ht="12.75">
      <c r="A38" s="35" t="s">
        <v>656</v>
      </c>
      <c r="B38" s="36" t="s">
        <v>94</v>
      </c>
      <c r="C38" s="38"/>
    </row>
    <row r="39" spans="1:3" ht="12.75">
      <c r="A39" s="38" t="s">
        <v>657</v>
      </c>
      <c r="B39" s="36" t="s">
        <v>96</v>
      </c>
      <c r="C39" s="38"/>
    </row>
    <row r="40" spans="1:3" ht="12.75">
      <c r="A40" s="38" t="s">
        <v>658</v>
      </c>
      <c r="B40" s="36" t="s">
        <v>98</v>
      </c>
      <c r="C40" s="38">
        <v>14733</v>
      </c>
    </row>
    <row r="41" spans="1:3" ht="12.75">
      <c r="A41" s="38" t="s">
        <v>659</v>
      </c>
      <c r="B41" s="36" t="s">
        <v>100</v>
      </c>
      <c r="C41" s="38">
        <v>14733</v>
      </c>
    </row>
    <row r="42" spans="1:3" ht="12.75">
      <c r="A42" s="38" t="s">
        <v>660</v>
      </c>
      <c r="B42" s="36" t="s">
        <v>102</v>
      </c>
      <c r="C42" s="38"/>
    </row>
    <row r="43" spans="1:3" ht="12.75">
      <c r="A43" s="38" t="s">
        <v>661</v>
      </c>
      <c r="B43" s="36" t="s">
        <v>104</v>
      </c>
      <c r="C43" s="38"/>
    </row>
    <row r="44" spans="1:3" ht="12.75">
      <c r="A44" s="38" t="s">
        <v>662</v>
      </c>
      <c r="B44" s="36" t="s">
        <v>106</v>
      </c>
      <c r="C44" s="38">
        <v>14733</v>
      </c>
    </row>
    <row r="45" spans="1:3" ht="12.75">
      <c r="A45" s="38" t="s">
        <v>663</v>
      </c>
      <c r="B45" s="36" t="s">
        <v>108</v>
      </c>
      <c r="C45" s="38"/>
    </row>
    <row r="46" spans="1:3" ht="12.75">
      <c r="A46" s="38" t="s">
        <v>664</v>
      </c>
      <c r="B46" s="36" t="s">
        <v>110</v>
      </c>
      <c r="C46" s="38"/>
    </row>
    <row r="47" spans="1:3" ht="12.75">
      <c r="A47" s="38" t="s">
        <v>665</v>
      </c>
      <c r="B47" s="36" t="s">
        <v>112</v>
      </c>
      <c r="C47" s="38">
        <v>14614</v>
      </c>
    </row>
    <row r="48" spans="1:3" ht="12.75">
      <c r="A48" s="38" t="s">
        <v>666</v>
      </c>
      <c r="B48" s="36" t="s">
        <v>114</v>
      </c>
      <c r="C48" s="38">
        <v>14614</v>
      </c>
    </row>
    <row r="49" spans="1:3" ht="12.75">
      <c r="A49" s="38" t="s">
        <v>667</v>
      </c>
      <c r="B49" s="36" t="s">
        <v>116</v>
      </c>
      <c r="C49" s="38"/>
    </row>
    <row r="50" spans="1:3" ht="12.75">
      <c r="A50" s="38" t="s">
        <v>668</v>
      </c>
      <c r="B50" s="36" t="s">
        <v>118</v>
      </c>
      <c r="C50" s="38"/>
    </row>
    <row r="51" spans="1:3" ht="12.75">
      <c r="A51" s="38" t="s">
        <v>669</v>
      </c>
      <c r="B51" s="36" t="s">
        <v>120</v>
      </c>
      <c r="C51" s="38"/>
    </row>
    <row r="52" spans="1:3" ht="12.75">
      <c r="A52" s="38" t="s">
        <v>670</v>
      </c>
      <c r="B52" s="36" t="s">
        <v>122</v>
      </c>
      <c r="C52" s="39"/>
    </row>
    <row r="53" spans="1:3" ht="12.75">
      <c r="A53" s="35" t="s">
        <v>671</v>
      </c>
      <c r="B53" s="36" t="s">
        <v>124</v>
      </c>
      <c r="C53" s="40"/>
    </row>
    <row r="54" spans="1:3" ht="12.75">
      <c r="A54" s="35" t="s">
        <v>672</v>
      </c>
      <c r="B54" s="36" t="s">
        <v>126</v>
      </c>
      <c r="C54" s="38"/>
    </row>
    <row r="57" ht="12.75">
      <c r="A57" s="42" t="s">
        <v>686</v>
      </c>
    </row>
    <row r="58" spans="1:3" ht="12.75">
      <c r="A58" s="1"/>
      <c r="B58" s="1"/>
      <c r="C58" s="34" t="s">
        <v>9</v>
      </c>
    </row>
    <row r="59" spans="1:3" ht="12.75">
      <c r="A59" s="35" t="s">
        <v>673</v>
      </c>
      <c r="B59" s="36" t="s">
        <v>24</v>
      </c>
      <c r="C59" s="37">
        <v>600134</v>
      </c>
    </row>
    <row r="60" spans="1:3" ht="12.75">
      <c r="A60" s="35" t="s">
        <v>674</v>
      </c>
      <c r="B60" s="36" t="s">
        <v>26</v>
      </c>
      <c r="C60" s="35"/>
    </row>
    <row r="61" spans="1:3" ht="12.75">
      <c r="A61" s="35" t="s">
        <v>675</v>
      </c>
      <c r="B61" s="36" t="s">
        <v>28</v>
      </c>
      <c r="C61" s="37">
        <f>C59</f>
        <v>600134</v>
      </c>
    </row>
    <row r="62" spans="1:3" ht="12.75">
      <c r="A62" s="35" t="s">
        <v>676</v>
      </c>
      <c r="B62" s="36" t="s">
        <v>30</v>
      </c>
      <c r="C62" s="37">
        <v>508553</v>
      </c>
    </row>
    <row r="63" spans="1:3" ht="12.75">
      <c r="A63" s="35" t="s">
        <v>677</v>
      </c>
      <c r="B63" s="36" t="s">
        <v>32</v>
      </c>
      <c r="C63" s="41">
        <v>52.42432382262697</v>
      </c>
    </row>
    <row r="64" spans="1:3" ht="12.75">
      <c r="A64" s="35" t="s">
        <v>678</v>
      </c>
      <c r="B64" s="36" t="s">
        <v>34</v>
      </c>
      <c r="C64" s="37">
        <f>C62</f>
        <v>508553</v>
      </c>
    </row>
    <row r="65" spans="1:3" ht="12.75">
      <c r="A65" s="35" t="s">
        <v>561</v>
      </c>
      <c r="B65" s="36" t="s">
        <v>36</v>
      </c>
      <c r="C65" s="41">
        <v>52.42432382262697</v>
      </c>
    </row>
    <row r="66" spans="1:3" ht="12.75">
      <c r="A66" s="35" t="s">
        <v>679</v>
      </c>
      <c r="B66" s="36" t="s">
        <v>38</v>
      </c>
      <c r="C66" s="35"/>
    </row>
    <row r="67" spans="1:3" ht="12.75">
      <c r="A67" s="35" t="s">
        <v>680</v>
      </c>
      <c r="B67" s="36" t="s">
        <v>40</v>
      </c>
      <c r="C67" s="35"/>
    </row>
    <row r="68" spans="1:3" ht="12.75">
      <c r="A68" s="35" t="s">
        <v>681</v>
      </c>
      <c r="B68" s="36" t="s">
        <v>42</v>
      </c>
      <c r="C68" s="35"/>
    </row>
    <row r="69" spans="1:3" ht="12.75">
      <c r="A69" s="35" t="s">
        <v>682</v>
      </c>
      <c r="B69" s="36" t="s">
        <v>44</v>
      </c>
      <c r="C69" s="35"/>
    </row>
    <row r="70" spans="1:3" ht="12.75">
      <c r="A70" s="35" t="s">
        <v>683</v>
      </c>
      <c r="B70" s="36" t="s">
        <v>46</v>
      </c>
      <c r="C70" s="35"/>
    </row>
    <row r="71" spans="1:3" ht="12.75">
      <c r="A71" s="35" t="s">
        <v>684</v>
      </c>
      <c r="B71" s="36" t="s">
        <v>48</v>
      </c>
      <c r="C71" s="35"/>
    </row>
    <row r="72" spans="1:3" ht="12.75">
      <c r="A72" s="35" t="s">
        <v>685</v>
      </c>
      <c r="B72" s="36" t="s">
        <v>50</v>
      </c>
      <c r="C72" s="35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42" t="s">
        <v>559</v>
      </c>
    </row>
    <row r="3" ht="12.75">
      <c r="B3" t="s">
        <v>528</v>
      </c>
    </row>
    <row r="4" ht="12.75">
      <c r="B4" t="s">
        <v>529</v>
      </c>
    </row>
    <row r="6" ht="12.75">
      <c r="A6" s="42" t="s">
        <v>560</v>
      </c>
    </row>
    <row r="8" ht="12.75">
      <c r="B8" t="s">
        <v>530</v>
      </c>
    </row>
    <row r="9" ht="12.75">
      <c r="B9" t="s">
        <v>531</v>
      </c>
    </row>
    <row r="10" ht="12.75">
      <c r="B10" t="s">
        <v>532</v>
      </c>
    </row>
    <row r="11" ht="12.75">
      <c r="B11" t="s">
        <v>533</v>
      </c>
    </row>
    <row r="12" ht="12.75">
      <c r="B12" t="s">
        <v>534</v>
      </c>
    </row>
    <row r="13" ht="12.75">
      <c r="B13" t="s">
        <v>535</v>
      </c>
    </row>
    <row r="14" ht="12.75">
      <c r="B14" t="s">
        <v>536</v>
      </c>
    </row>
    <row r="15" ht="12.75">
      <c r="B15" t="s">
        <v>537</v>
      </c>
    </row>
    <row r="16" ht="12.75">
      <c r="C16" t="s">
        <v>538</v>
      </c>
    </row>
    <row r="17" ht="12.75">
      <c r="C17" t="s">
        <v>539</v>
      </c>
    </row>
    <row r="18" ht="12.75">
      <c r="C18" t="s">
        <v>540</v>
      </c>
    </row>
    <row r="19" ht="12.75">
      <c r="C19" t="s">
        <v>541</v>
      </c>
    </row>
    <row r="20" ht="12.75">
      <c r="C20" t="s">
        <v>542</v>
      </c>
    </row>
    <row r="21" ht="12.75">
      <c r="C21" t="s">
        <v>543</v>
      </c>
    </row>
    <row r="22" ht="12.75">
      <c r="C22" t="s">
        <v>544</v>
      </c>
    </row>
    <row r="23" ht="12.75">
      <c r="C23" t="s">
        <v>545</v>
      </c>
    </row>
    <row r="24" ht="12.75">
      <c r="C24" t="s">
        <v>546</v>
      </c>
    </row>
    <row r="25" ht="12.75">
      <c r="C25" t="s">
        <v>547</v>
      </c>
    </row>
    <row r="26" ht="12.75">
      <c r="C26" t="s">
        <v>548</v>
      </c>
    </row>
    <row r="27" ht="12.75">
      <c r="C27" t="s">
        <v>549</v>
      </c>
    </row>
    <row r="28" ht="12.75">
      <c r="C28" t="s">
        <v>550</v>
      </c>
    </row>
    <row r="29" ht="12.75">
      <c r="C29" t="s">
        <v>551</v>
      </c>
    </row>
    <row r="30" ht="12.75">
      <c r="C30" t="s">
        <v>552</v>
      </c>
    </row>
    <row r="31" ht="12.75">
      <c r="B31" t="s">
        <v>553</v>
      </c>
    </row>
    <row r="32" ht="12.75">
      <c r="B32" t="s">
        <v>554</v>
      </c>
    </row>
    <row r="33" ht="12.75">
      <c r="B33" t="s">
        <v>555</v>
      </c>
    </row>
    <row r="34" ht="12.75">
      <c r="B34" t="s">
        <v>556</v>
      </c>
    </row>
    <row r="35" ht="12.75">
      <c r="B35" t="s">
        <v>557</v>
      </c>
    </row>
    <row r="36" ht="12.75">
      <c r="B36" t="s">
        <v>558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4"/>
  <sheetViews>
    <sheetView zoomScale="80" zoomScaleNormal="80" workbookViewId="0" topLeftCell="A1">
      <pane xSplit="2" ySplit="5" topLeftCell="C2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72" sqref="L72"/>
    </sheetView>
  </sheetViews>
  <sheetFormatPr defaultColWidth="9.140625" defaultRowHeight="12.75"/>
  <cols>
    <col min="1" max="1" width="56.57421875" style="0" customWidth="1"/>
    <col min="2" max="2" width="4.421875" style="0" bestFit="1" customWidth="1"/>
    <col min="3" max="16" width="11.421875" style="0" customWidth="1"/>
  </cols>
  <sheetData>
    <row r="1" spans="1:16" s="6" customFormat="1" ht="12.75">
      <c r="A1" s="28" t="s">
        <v>692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7" ht="30.75" customHeight="1">
      <c r="A2" s="1"/>
      <c r="B2" s="1"/>
      <c r="C2" s="49" t="s">
        <v>0</v>
      </c>
      <c r="D2" s="49"/>
      <c r="E2" s="49"/>
      <c r="F2" s="49"/>
      <c r="G2" s="49" t="s">
        <v>1</v>
      </c>
      <c r="H2" s="49"/>
      <c r="I2" s="49"/>
      <c r="J2" s="49"/>
      <c r="K2" s="49"/>
      <c r="L2" s="49" t="s">
        <v>2</v>
      </c>
      <c r="M2" s="49"/>
      <c r="N2" s="49"/>
      <c r="O2" s="49"/>
      <c r="P2" s="49"/>
      <c r="Q2" s="2"/>
    </row>
    <row r="3" spans="1:17" ht="25.5" customHeight="1">
      <c r="A3" s="1"/>
      <c r="B3" s="1"/>
      <c r="C3" s="49" t="s">
        <v>3</v>
      </c>
      <c r="D3" s="49"/>
      <c r="E3" s="49" t="s">
        <v>4</v>
      </c>
      <c r="F3" s="49"/>
      <c r="G3" s="7" t="s">
        <v>5</v>
      </c>
      <c r="H3" s="49" t="s">
        <v>3</v>
      </c>
      <c r="I3" s="49"/>
      <c r="J3" s="49" t="s">
        <v>4</v>
      </c>
      <c r="K3" s="49"/>
      <c r="L3" s="7" t="s">
        <v>5</v>
      </c>
      <c r="M3" s="49" t="s">
        <v>3</v>
      </c>
      <c r="N3" s="49"/>
      <c r="O3" s="49" t="s">
        <v>4</v>
      </c>
      <c r="P3" s="49"/>
      <c r="Q3" s="2"/>
    </row>
    <row r="4" spans="1:17" ht="38.25">
      <c r="A4" s="1"/>
      <c r="B4" s="1"/>
      <c r="C4" s="7" t="s">
        <v>6</v>
      </c>
      <c r="D4" s="7" t="s">
        <v>7</v>
      </c>
      <c r="E4" s="7" t="s">
        <v>6</v>
      </c>
      <c r="F4" s="7" t="s">
        <v>7</v>
      </c>
      <c r="G4" s="7" t="s">
        <v>8</v>
      </c>
      <c r="H4" s="7" t="s">
        <v>6</v>
      </c>
      <c r="I4" s="7" t="s">
        <v>7</v>
      </c>
      <c r="J4" s="7" t="s">
        <v>6</v>
      </c>
      <c r="K4" s="7" t="s">
        <v>7</v>
      </c>
      <c r="L4" s="7" t="s">
        <v>8</v>
      </c>
      <c r="M4" s="7" t="s">
        <v>6</v>
      </c>
      <c r="N4" s="7" t="s">
        <v>7</v>
      </c>
      <c r="O4" s="7" t="s">
        <v>6</v>
      </c>
      <c r="P4" s="7" t="s">
        <v>7</v>
      </c>
      <c r="Q4" s="2"/>
    </row>
    <row r="5" spans="1:17" ht="12.75">
      <c r="A5" s="1"/>
      <c r="B5" s="1"/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20</v>
      </c>
      <c r="O5" s="3" t="s">
        <v>21</v>
      </c>
      <c r="P5" s="3" t="s">
        <v>22</v>
      </c>
      <c r="Q5" s="2"/>
    </row>
    <row r="6" spans="1:17" ht="12.75">
      <c r="A6" s="2" t="s">
        <v>23</v>
      </c>
      <c r="B6" s="3" t="s">
        <v>24</v>
      </c>
      <c r="C6" s="10">
        <f>SUM(C7,C10,C18,C25,C32,C38,C44,C50:C51,C54,C57:C58,C61:C62)</f>
        <v>1612648</v>
      </c>
      <c r="D6" s="10">
        <f>SUM(D7,D10,D18,D25,D32,D38,D44,D50:D51,D54,D57:D58,D61:D62)</f>
        <v>482</v>
      </c>
      <c r="E6" s="10">
        <f>SUM(E7,E10,E18,E25,E32,E38,E44,E50:E51,E54,E57:E58,E61:E62)</f>
        <v>308083</v>
      </c>
      <c r="F6" s="10">
        <f>SUM(F7,F10,F18,F25,F32,F38,F44,F50:F51,F54,F57:F58,F61:F62)</f>
        <v>111450</v>
      </c>
      <c r="G6" s="10">
        <f>SUM(G7,G10,G18,G25,G32,G38,G44,G50:G51,G54,G57:G58,G61:G62)</f>
        <v>2370</v>
      </c>
      <c r="H6" s="12"/>
      <c r="I6" s="12"/>
      <c r="J6" s="12"/>
      <c r="K6" s="12"/>
      <c r="L6" s="10">
        <f>SUM(C6:F6)-G6</f>
        <v>2030293</v>
      </c>
      <c r="M6" s="12"/>
      <c r="N6" s="12"/>
      <c r="O6" s="12"/>
      <c r="P6" s="12"/>
      <c r="Q6" s="2"/>
    </row>
    <row r="7" spans="1:17" ht="12.75">
      <c r="A7" s="2" t="s">
        <v>25</v>
      </c>
      <c r="B7" s="3" t="s">
        <v>26</v>
      </c>
      <c r="C7" s="10">
        <f>SUM(C8:C9)</f>
        <v>3</v>
      </c>
      <c r="D7" s="10">
        <f>SUM(D8:D9)</f>
        <v>0</v>
      </c>
      <c r="E7" s="10">
        <f>SUM(E8:E9)</f>
        <v>0</v>
      </c>
      <c r="F7" s="10">
        <f>SUM(F8:F9)</f>
        <v>0</v>
      </c>
      <c r="G7" s="10">
        <f>SUM(G8:G9)</f>
        <v>0</v>
      </c>
      <c r="H7" s="12"/>
      <c r="I7" s="12"/>
      <c r="J7" s="12"/>
      <c r="K7" s="12"/>
      <c r="L7" s="10">
        <f aca="true" t="shared" si="0" ref="L7:L62">SUM(C7:F7)-G7</f>
        <v>3</v>
      </c>
      <c r="M7" s="12"/>
      <c r="N7" s="12"/>
      <c r="O7" s="12"/>
      <c r="P7" s="12"/>
      <c r="Q7" s="2"/>
    </row>
    <row r="8" spans="1:17" ht="12.75">
      <c r="A8" s="2" t="s">
        <v>27</v>
      </c>
      <c r="B8" s="3" t="s">
        <v>28</v>
      </c>
      <c r="C8" s="11">
        <v>3</v>
      </c>
      <c r="D8" s="11">
        <v>0</v>
      </c>
      <c r="E8" s="11">
        <v>0</v>
      </c>
      <c r="F8" s="11">
        <v>0</v>
      </c>
      <c r="G8" s="12"/>
      <c r="H8" s="12"/>
      <c r="I8" s="12"/>
      <c r="J8" s="12"/>
      <c r="K8" s="12"/>
      <c r="L8" s="10">
        <f t="shared" si="0"/>
        <v>3</v>
      </c>
      <c r="M8" s="12"/>
      <c r="N8" s="12"/>
      <c r="O8" s="12"/>
      <c r="P8" s="12"/>
      <c r="Q8" s="2"/>
    </row>
    <row r="9" spans="1:17" ht="12.75">
      <c r="A9" s="2" t="s">
        <v>29</v>
      </c>
      <c r="B9" s="3" t="s">
        <v>30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2"/>
      <c r="I9" s="12"/>
      <c r="J9" s="12"/>
      <c r="K9" s="12"/>
      <c r="L9" s="10">
        <f t="shared" si="0"/>
        <v>0</v>
      </c>
      <c r="M9" s="12"/>
      <c r="N9" s="12"/>
      <c r="O9" s="12"/>
      <c r="P9" s="12"/>
      <c r="Q9" s="2"/>
    </row>
    <row r="10" spans="1:17" ht="12.75">
      <c r="A10" s="2" t="s">
        <v>31</v>
      </c>
      <c r="B10" s="3" t="s">
        <v>32</v>
      </c>
      <c r="C10" s="10">
        <f>SUM(C11:C14)</f>
        <v>165</v>
      </c>
      <c r="D10" s="10">
        <f>SUM(D11:D14)</f>
        <v>0</v>
      </c>
      <c r="E10" s="10">
        <f>SUM(E11:E14)</f>
        <v>0</v>
      </c>
      <c r="F10" s="10">
        <f>SUM(F11:F14)</f>
        <v>0</v>
      </c>
      <c r="G10" s="12"/>
      <c r="H10" s="12"/>
      <c r="I10" s="12"/>
      <c r="J10" s="12"/>
      <c r="K10" s="12"/>
      <c r="L10" s="10">
        <f t="shared" si="0"/>
        <v>165</v>
      </c>
      <c r="M10" s="12"/>
      <c r="N10" s="12"/>
      <c r="O10" s="12"/>
      <c r="P10" s="12"/>
      <c r="Q10" s="2"/>
    </row>
    <row r="11" spans="1:17" ht="12.75">
      <c r="A11" s="2" t="s">
        <v>33</v>
      </c>
      <c r="B11" s="3" t="s">
        <v>34</v>
      </c>
      <c r="C11" s="11">
        <v>165</v>
      </c>
      <c r="D11" s="11">
        <v>0</v>
      </c>
      <c r="E11" s="11">
        <v>0</v>
      </c>
      <c r="F11" s="11">
        <v>0</v>
      </c>
      <c r="G11" s="12"/>
      <c r="H11" s="12"/>
      <c r="I11" s="12"/>
      <c r="J11" s="12"/>
      <c r="K11" s="12"/>
      <c r="L11" s="10">
        <f t="shared" si="0"/>
        <v>165</v>
      </c>
      <c r="M11" s="12"/>
      <c r="N11" s="12"/>
      <c r="O11" s="12"/>
      <c r="P11" s="12"/>
      <c r="Q11" s="2"/>
    </row>
    <row r="12" spans="1:17" ht="12.75">
      <c r="A12" s="2" t="s">
        <v>35</v>
      </c>
      <c r="B12" s="3" t="s">
        <v>36</v>
      </c>
      <c r="C12" s="11">
        <v>0</v>
      </c>
      <c r="D12" s="11">
        <v>0</v>
      </c>
      <c r="E12" s="11">
        <v>0</v>
      </c>
      <c r="F12" s="11">
        <v>0</v>
      </c>
      <c r="G12" s="12"/>
      <c r="H12" s="12"/>
      <c r="I12" s="12"/>
      <c r="J12" s="12"/>
      <c r="K12" s="12"/>
      <c r="L12" s="10">
        <f t="shared" si="0"/>
        <v>0</v>
      </c>
      <c r="M12" s="12"/>
      <c r="N12" s="12"/>
      <c r="O12" s="12"/>
      <c r="P12" s="12"/>
      <c r="Q12" s="2"/>
    </row>
    <row r="13" spans="1:17" ht="12.75">
      <c r="A13" s="2" t="s">
        <v>37</v>
      </c>
      <c r="B13" s="3" t="s">
        <v>38</v>
      </c>
      <c r="C13" s="11">
        <v>0</v>
      </c>
      <c r="D13" s="11">
        <v>0</v>
      </c>
      <c r="E13" s="11">
        <v>0</v>
      </c>
      <c r="F13" s="11">
        <v>0</v>
      </c>
      <c r="G13" s="12"/>
      <c r="H13" s="12"/>
      <c r="I13" s="12"/>
      <c r="J13" s="12"/>
      <c r="K13" s="12"/>
      <c r="L13" s="10">
        <f t="shared" si="0"/>
        <v>0</v>
      </c>
      <c r="M13" s="12"/>
      <c r="N13" s="12"/>
      <c r="O13" s="12"/>
      <c r="P13" s="12"/>
      <c r="Q13" s="2"/>
    </row>
    <row r="14" spans="1:17" ht="12.75">
      <c r="A14" s="2" t="s">
        <v>39</v>
      </c>
      <c r="B14" s="3" t="s">
        <v>40</v>
      </c>
      <c r="C14" s="10">
        <f>SUM(C15:C17)</f>
        <v>0</v>
      </c>
      <c r="D14" s="10">
        <f>SUM(D15:D17)</f>
        <v>0</v>
      </c>
      <c r="E14" s="10">
        <f>SUM(E15:E17)</f>
        <v>0</v>
      </c>
      <c r="F14" s="10">
        <f>SUM(F15:F17)</f>
        <v>0</v>
      </c>
      <c r="G14" s="12"/>
      <c r="H14" s="12"/>
      <c r="I14" s="12"/>
      <c r="J14" s="12"/>
      <c r="K14" s="12"/>
      <c r="L14" s="10">
        <f t="shared" si="0"/>
        <v>0</v>
      </c>
      <c r="M14" s="12"/>
      <c r="N14" s="12"/>
      <c r="O14" s="12"/>
      <c r="P14" s="12"/>
      <c r="Q14" s="2"/>
    </row>
    <row r="15" spans="1:17" ht="12.75">
      <c r="A15" s="2" t="s">
        <v>41</v>
      </c>
      <c r="B15" s="3" t="s">
        <v>42</v>
      </c>
      <c r="C15" s="11">
        <v>0</v>
      </c>
      <c r="D15" s="11">
        <v>0</v>
      </c>
      <c r="E15" s="11">
        <v>0</v>
      </c>
      <c r="F15" s="11">
        <v>0</v>
      </c>
      <c r="G15" s="12"/>
      <c r="H15" s="12"/>
      <c r="I15" s="12"/>
      <c r="J15" s="12"/>
      <c r="K15" s="12"/>
      <c r="L15" s="10">
        <f t="shared" si="0"/>
        <v>0</v>
      </c>
      <c r="M15" s="12"/>
      <c r="N15" s="12"/>
      <c r="O15" s="12"/>
      <c r="P15" s="12"/>
      <c r="Q15" s="2"/>
    </row>
    <row r="16" spans="1:17" ht="12.75">
      <c r="A16" s="2" t="s">
        <v>43</v>
      </c>
      <c r="B16" s="3" t="s">
        <v>44</v>
      </c>
      <c r="C16" s="11">
        <v>0</v>
      </c>
      <c r="D16" s="11">
        <v>0</v>
      </c>
      <c r="E16" s="11">
        <v>0</v>
      </c>
      <c r="F16" s="11">
        <v>0</v>
      </c>
      <c r="G16" s="12"/>
      <c r="H16" s="12"/>
      <c r="I16" s="12"/>
      <c r="J16" s="12"/>
      <c r="K16" s="12"/>
      <c r="L16" s="10">
        <f t="shared" si="0"/>
        <v>0</v>
      </c>
      <c r="M16" s="12"/>
      <c r="N16" s="12"/>
      <c r="O16" s="12"/>
      <c r="P16" s="12"/>
      <c r="Q16" s="2"/>
    </row>
    <row r="17" spans="1:17" ht="12.75">
      <c r="A17" s="2" t="s">
        <v>45</v>
      </c>
      <c r="B17" s="3" t="s">
        <v>46</v>
      </c>
      <c r="C17" s="11">
        <v>0</v>
      </c>
      <c r="D17" s="11">
        <v>0</v>
      </c>
      <c r="E17" s="11">
        <v>0</v>
      </c>
      <c r="F17" s="11">
        <v>0</v>
      </c>
      <c r="G17" s="12"/>
      <c r="H17" s="12"/>
      <c r="I17" s="12"/>
      <c r="J17" s="12"/>
      <c r="K17" s="12"/>
      <c r="L17" s="10">
        <f t="shared" si="0"/>
        <v>0</v>
      </c>
      <c r="M17" s="12"/>
      <c r="N17" s="12"/>
      <c r="O17" s="12"/>
      <c r="P17" s="12"/>
      <c r="Q17" s="2"/>
    </row>
    <row r="18" spans="1:17" ht="12.75">
      <c r="A18" s="2" t="s">
        <v>47</v>
      </c>
      <c r="B18" s="3" t="s">
        <v>48</v>
      </c>
      <c r="C18" s="10">
        <f>SUM(C19:C21)</f>
        <v>0</v>
      </c>
      <c r="D18" s="10">
        <f>SUM(D19:D21)</f>
        <v>0</v>
      </c>
      <c r="E18" s="10">
        <f>SUM(E19:E21)</f>
        <v>0</v>
      </c>
      <c r="F18" s="10">
        <f>SUM(F19:F21)</f>
        <v>0</v>
      </c>
      <c r="G18" s="12"/>
      <c r="H18" s="12"/>
      <c r="I18" s="12"/>
      <c r="J18" s="12"/>
      <c r="K18" s="12"/>
      <c r="L18" s="10">
        <f t="shared" si="0"/>
        <v>0</v>
      </c>
      <c r="M18" s="12"/>
      <c r="N18" s="12"/>
      <c r="O18" s="12"/>
      <c r="P18" s="12"/>
      <c r="Q18" s="2"/>
    </row>
    <row r="19" spans="1:17" ht="12.75">
      <c r="A19" s="2" t="s">
        <v>49</v>
      </c>
      <c r="B19" s="3" t="s">
        <v>50</v>
      </c>
      <c r="C19" s="11">
        <v>0</v>
      </c>
      <c r="D19" s="11">
        <v>0</v>
      </c>
      <c r="E19" s="11">
        <v>0</v>
      </c>
      <c r="F19" s="11">
        <v>0</v>
      </c>
      <c r="G19" s="12"/>
      <c r="H19" s="12"/>
      <c r="I19" s="12"/>
      <c r="J19" s="12"/>
      <c r="K19" s="12"/>
      <c r="L19" s="10">
        <f t="shared" si="0"/>
        <v>0</v>
      </c>
      <c r="M19" s="12"/>
      <c r="N19" s="12"/>
      <c r="O19" s="12"/>
      <c r="P19" s="12"/>
      <c r="Q19" s="2"/>
    </row>
    <row r="20" spans="1:17" ht="12.75">
      <c r="A20" s="2" t="s">
        <v>51</v>
      </c>
      <c r="B20" s="3" t="s">
        <v>52</v>
      </c>
      <c r="C20" s="11">
        <v>0</v>
      </c>
      <c r="D20" s="11">
        <v>0</v>
      </c>
      <c r="E20" s="11">
        <v>0</v>
      </c>
      <c r="F20" s="11">
        <v>0</v>
      </c>
      <c r="G20" s="12"/>
      <c r="H20" s="12"/>
      <c r="I20" s="12"/>
      <c r="J20" s="12"/>
      <c r="K20" s="12"/>
      <c r="L20" s="10">
        <f t="shared" si="0"/>
        <v>0</v>
      </c>
      <c r="M20" s="12"/>
      <c r="N20" s="12"/>
      <c r="O20" s="12"/>
      <c r="P20" s="12"/>
      <c r="Q20" s="2"/>
    </row>
    <row r="21" spans="1:17" ht="12.75">
      <c r="A21" s="2" t="s">
        <v>53</v>
      </c>
      <c r="B21" s="3" t="s">
        <v>54</v>
      </c>
      <c r="C21" s="10">
        <f>SUM(C22:C24)</f>
        <v>0</v>
      </c>
      <c r="D21" s="10">
        <f>SUM(D22:D24)</f>
        <v>0</v>
      </c>
      <c r="E21" s="10">
        <f>SUM(E22:E24)</f>
        <v>0</v>
      </c>
      <c r="F21" s="10">
        <f>SUM(F22:F24)</f>
        <v>0</v>
      </c>
      <c r="G21" s="12"/>
      <c r="H21" s="12"/>
      <c r="I21" s="12"/>
      <c r="J21" s="12"/>
      <c r="K21" s="12"/>
      <c r="L21" s="10">
        <f t="shared" si="0"/>
        <v>0</v>
      </c>
      <c r="M21" s="12"/>
      <c r="N21" s="12"/>
      <c r="O21" s="12"/>
      <c r="P21" s="12"/>
      <c r="Q21" s="2"/>
    </row>
    <row r="22" spans="1:17" ht="12.75">
      <c r="A22" s="2" t="s">
        <v>55</v>
      </c>
      <c r="B22" s="3" t="s">
        <v>56</v>
      </c>
      <c r="C22" s="11">
        <v>0</v>
      </c>
      <c r="D22" s="11">
        <v>0</v>
      </c>
      <c r="E22" s="11">
        <v>0</v>
      </c>
      <c r="F22" s="11">
        <v>0</v>
      </c>
      <c r="G22" s="12"/>
      <c r="H22" s="12"/>
      <c r="I22" s="12"/>
      <c r="J22" s="12"/>
      <c r="K22" s="12"/>
      <c r="L22" s="10">
        <f t="shared" si="0"/>
        <v>0</v>
      </c>
      <c r="M22" s="12"/>
      <c r="N22" s="12"/>
      <c r="O22" s="12"/>
      <c r="P22" s="12"/>
      <c r="Q22" s="2"/>
    </row>
    <row r="23" spans="1:17" ht="12.75">
      <c r="A23" s="2" t="s">
        <v>57</v>
      </c>
      <c r="B23" s="3" t="s">
        <v>58</v>
      </c>
      <c r="C23" s="11">
        <v>0</v>
      </c>
      <c r="D23" s="11">
        <v>0</v>
      </c>
      <c r="E23" s="11">
        <v>0</v>
      </c>
      <c r="F23" s="11">
        <v>0</v>
      </c>
      <c r="G23" s="12"/>
      <c r="H23" s="12"/>
      <c r="I23" s="12"/>
      <c r="J23" s="12"/>
      <c r="K23" s="12"/>
      <c r="L23" s="10">
        <f t="shared" si="0"/>
        <v>0</v>
      </c>
      <c r="M23" s="12"/>
      <c r="N23" s="12"/>
      <c r="O23" s="12"/>
      <c r="P23" s="12"/>
      <c r="Q23" s="2"/>
    </row>
    <row r="24" spans="1:17" ht="12.75">
      <c r="A24" s="2" t="s">
        <v>59</v>
      </c>
      <c r="B24" s="3" t="s">
        <v>60</v>
      </c>
      <c r="C24" s="11">
        <v>0</v>
      </c>
      <c r="D24" s="11">
        <v>0</v>
      </c>
      <c r="E24" s="11">
        <v>0</v>
      </c>
      <c r="F24" s="11">
        <v>0</v>
      </c>
      <c r="G24" s="12"/>
      <c r="H24" s="12"/>
      <c r="I24" s="12"/>
      <c r="J24" s="12"/>
      <c r="K24" s="12"/>
      <c r="L24" s="10">
        <f t="shared" si="0"/>
        <v>0</v>
      </c>
      <c r="M24" s="12"/>
      <c r="N24" s="12"/>
      <c r="O24" s="12"/>
      <c r="P24" s="12"/>
      <c r="Q24" s="2"/>
    </row>
    <row r="25" spans="1:17" ht="12.75">
      <c r="A25" s="2" t="s">
        <v>61</v>
      </c>
      <c r="B25" s="3" t="s">
        <v>62</v>
      </c>
      <c r="C25" s="10">
        <f>SUM(C26:C28)</f>
        <v>100</v>
      </c>
      <c r="D25" s="10">
        <f>SUM(D26:D28)</f>
        <v>0</v>
      </c>
      <c r="E25" s="10">
        <f>SUM(E26:E28)</f>
        <v>0</v>
      </c>
      <c r="F25" s="10">
        <f>SUM(F26:F28)</f>
        <v>0</v>
      </c>
      <c r="G25" s="10">
        <f>SUM(G26:G28)</f>
        <v>0</v>
      </c>
      <c r="H25" s="12"/>
      <c r="I25" s="12"/>
      <c r="J25" s="12"/>
      <c r="K25" s="12"/>
      <c r="L25" s="10">
        <f t="shared" si="0"/>
        <v>100</v>
      </c>
      <c r="M25" s="12"/>
      <c r="N25" s="12"/>
      <c r="O25" s="12"/>
      <c r="P25" s="12"/>
      <c r="Q25" s="2"/>
    </row>
    <row r="26" spans="1:17" ht="12.75">
      <c r="A26" s="2" t="s">
        <v>63</v>
      </c>
      <c r="B26" s="3" t="s">
        <v>64</v>
      </c>
      <c r="C26" s="11">
        <v>100</v>
      </c>
      <c r="D26" s="11">
        <v>0</v>
      </c>
      <c r="E26" s="11">
        <v>0</v>
      </c>
      <c r="F26" s="11">
        <v>0</v>
      </c>
      <c r="G26" s="11">
        <v>0</v>
      </c>
      <c r="H26" s="12"/>
      <c r="I26" s="12"/>
      <c r="J26" s="12"/>
      <c r="K26" s="12"/>
      <c r="L26" s="10">
        <f t="shared" si="0"/>
        <v>100</v>
      </c>
      <c r="M26" s="12"/>
      <c r="N26" s="12"/>
      <c r="O26" s="12"/>
      <c r="P26" s="12"/>
      <c r="Q26" s="2"/>
    </row>
    <row r="27" spans="1:17" ht="12.75">
      <c r="A27" s="2" t="s">
        <v>65</v>
      </c>
      <c r="B27" s="3" t="s">
        <v>66</v>
      </c>
      <c r="C27" s="11">
        <v>0</v>
      </c>
      <c r="D27" s="11">
        <v>0</v>
      </c>
      <c r="E27" s="11">
        <v>0</v>
      </c>
      <c r="F27" s="11">
        <v>0</v>
      </c>
      <c r="G27" s="12"/>
      <c r="H27" s="12"/>
      <c r="I27" s="12"/>
      <c r="J27" s="12"/>
      <c r="K27" s="12"/>
      <c r="L27" s="10">
        <f t="shared" si="0"/>
        <v>0</v>
      </c>
      <c r="M27" s="12"/>
      <c r="N27" s="12"/>
      <c r="O27" s="12"/>
      <c r="P27" s="12"/>
      <c r="Q27" s="2"/>
    </row>
    <row r="28" spans="1:17" ht="12.75">
      <c r="A28" s="2" t="s">
        <v>67</v>
      </c>
      <c r="B28" s="3" t="s">
        <v>68</v>
      </c>
      <c r="C28" s="10">
        <f>SUM(C29:C31)</f>
        <v>0</v>
      </c>
      <c r="D28" s="10">
        <f>SUM(D29:D31)</f>
        <v>0</v>
      </c>
      <c r="E28" s="10">
        <f>SUM(E29:E31)</f>
        <v>0</v>
      </c>
      <c r="F28" s="10">
        <f>SUM(F29:F31)</f>
        <v>0</v>
      </c>
      <c r="G28" s="12"/>
      <c r="H28" s="12"/>
      <c r="I28" s="12"/>
      <c r="J28" s="12"/>
      <c r="K28" s="12"/>
      <c r="L28" s="10">
        <f t="shared" si="0"/>
        <v>0</v>
      </c>
      <c r="M28" s="12"/>
      <c r="N28" s="12"/>
      <c r="O28" s="12"/>
      <c r="P28" s="12"/>
      <c r="Q28" s="2"/>
    </row>
    <row r="29" spans="1:17" ht="12.75">
      <c r="A29" s="2" t="s">
        <v>69</v>
      </c>
      <c r="B29" s="3" t="s">
        <v>70</v>
      </c>
      <c r="C29" s="11">
        <v>0</v>
      </c>
      <c r="D29" s="11">
        <v>0</v>
      </c>
      <c r="E29" s="11">
        <v>0</v>
      </c>
      <c r="F29" s="11">
        <v>0</v>
      </c>
      <c r="G29" s="12"/>
      <c r="H29" s="12"/>
      <c r="I29" s="12"/>
      <c r="J29" s="12"/>
      <c r="K29" s="12"/>
      <c r="L29" s="10">
        <f t="shared" si="0"/>
        <v>0</v>
      </c>
      <c r="M29" s="12"/>
      <c r="N29" s="12"/>
      <c r="O29" s="12"/>
      <c r="P29" s="12"/>
      <c r="Q29" s="2"/>
    </row>
    <row r="30" spans="1:17" ht="12.75">
      <c r="A30" s="2" t="s">
        <v>71</v>
      </c>
      <c r="B30" s="3" t="s">
        <v>72</v>
      </c>
      <c r="C30" s="11">
        <v>0</v>
      </c>
      <c r="D30" s="11">
        <v>0</v>
      </c>
      <c r="E30" s="11">
        <v>0</v>
      </c>
      <c r="F30" s="11">
        <v>0</v>
      </c>
      <c r="G30" s="12"/>
      <c r="H30" s="12"/>
      <c r="I30" s="12"/>
      <c r="J30" s="12"/>
      <c r="K30" s="12"/>
      <c r="L30" s="10">
        <f t="shared" si="0"/>
        <v>0</v>
      </c>
      <c r="M30" s="12"/>
      <c r="N30" s="12"/>
      <c r="O30" s="12"/>
      <c r="P30" s="12"/>
      <c r="Q30" s="2"/>
    </row>
    <row r="31" spans="1:17" ht="12.75">
      <c r="A31" s="2" t="s">
        <v>73</v>
      </c>
      <c r="B31" s="3" t="s">
        <v>74</v>
      </c>
      <c r="C31" s="11">
        <v>0</v>
      </c>
      <c r="D31" s="11">
        <v>0</v>
      </c>
      <c r="E31" s="11">
        <v>0</v>
      </c>
      <c r="F31" s="11">
        <v>0</v>
      </c>
      <c r="G31" s="12"/>
      <c r="H31" s="12"/>
      <c r="I31" s="12"/>
      <c r="J31" s="12"/>
      <c r="K31" s="12"/>
      <c r="L31" s="10">
        <f t="shared" si="0"/>
        <v>0</v>
      </c>
      <c r="M31" s="12"/>
      <c r="N31" s="12"/>
      <c r="O31" s="12"/>
      <c r="P31" s="12"/>
      <c r="Q31" s="2"/>
    </row>
    <row r="32" spans="1:17" ht="12.75">
      <c r="A32" s="2" t="s">
        <v>75</v>
      </c>
      <c r="B32" s="3" t="s">
        <v>76</v>
      </c>
      <c r="C32" s="10">
        <f>SUM(C33:C34)</f>
        <v>1302437</v>
      </c>
      <c r="D32" s="10">
        <f>SUM(D33:D34)</f>
        <v>482</v>
      </c>
      <c r="E32" s="10">
        <f>SUM(E33:E34)</f>
        <v>308082</v>
      </c>
      <c r="F32" s="10">
        <f>SUM(F33:F34)</f>
        <v>55145</v>
      </c>
      <c r="G32" s="10">
        <f>SUM(G33:G34)</f>
        <v>113</v>
      </c>
      <c r="H32" s="12"/>
      <c r="I32" s="12"/>
      <c r="J32" s="12"/>
      <c r="K32" s="12"/>
      <c r="L32" s="10">
        <f t="shared" si="0"/>
        <v>1666033</v>
      </c>
      <c r="M32" s="12"/>
      <c r="N32" s="12"/>
      <c r="O32" s="12"/>
      <c r="P32" s="12"/>
      <c r="Q32" s="2"/>
    </row>
    <row r="33" spans="1:17" ht="12.75">
      <c r="A33" s="2" t="s">
        <v>77</v>
      </c>
      <c r="B33" s="3" t="s">
        <v>78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2"/>
      <c r="I33" s="12"/>
      <c r="J33" s="12"/>
      <c r="K33" s="12"/>
      <c r="L33" s="10">
        <f t="shared" si="0"/>
        <v>0</v>
      </c>
      <c r="M33" s="12"/>
      <c r="N33" s="12"/>
      <c r="O33" s="12"/>
      <c r="P33" s="12"/>
      <c r="Q33" s="2"/>
    </row>
    <row r="34" spans="1:17" ht="12.75">
      <c r="A34" s="2" t="s">
        <v>79</v>
      </c>
      <c r="B34" s="3" t="s">
        <v>80</v>
      </c>
      <c r="C34" s="10">
        <f>SUM(C35:C37)</f>
        <v>1302437</v>
      </c>
      <c r="D34" s="10">
        <f>SUM(D35:D37)</f>
        <v>482</v>
      </c>
      <c r="E34" s="10">
        <f>SUM(E35:E37)</f>
        <v>308082</v>
      </c>
      <c r="F34" s="10">
        <f>SUM(F35:F37)</f>
        <v>55145</v>
      </c>
      <c r="G34" s="10">
        <f>SUM(G35:G37)</f>
        <v>113</v>
      </c>
      <c r="H34" s="12"/>
      <c r="I34" s="12"/>
      <c r="J34" s="12"/>
      <c r="K34" s="12"/>
      <c r="L34" s="10">
        <f t="shared" si="0"/>
        <v>1666033</v>
      </c>
      <c r="M34" s="12"/>
      <c r="N34" s="12"/>
      <c r="O34" s="12"/>
      <c r="P34" s="12"/>
      <c r="Q34" s="2"/>
    </row>
    <row r="35" spans="1:17" ht="12.75">
      <c r="A35" s="2" t="s">
        <v>81</v>
      </c>
      <c r="B35" s="3" t="s">
        <v>82</v>
      </c>
      <c r="C35" s="11">
        <v>982763</v>
      </c>
      <c r="D35" s="11">
        <v>0</v>
      </c>
      <c r="E35" s="11">
        <v>299967</v>
      </c>
      <c r="F35" s="11">
        <v>813</v>
      </c>
      <c r="G35" s="11">
        <v>0</v>
      </c>
      <c r="H35" s="12"/>
      <c r="I35" s="12"/>
      <c r="J35" s="12"/>
      <c r="K35" s="12"/>
      <c r="L35" s="10">
        <f t="shared" si="0"/>
        <v>1283543</v>
      </c>
      <c r="M35" s="12"/>
      <c r="N35" s="12"/>
      <c r="O35" s="12"/>
      <c r="P35" s="12"/>
      <c r="Q35" s="2"/>
    </row>
    <row r="36" spans="1:17" ht="12.75">
      <c r="A36" s="2" t="s">
        <v>83</v>
      </c>
      <c r="B36" s="3" t="s">
        <v>84</v>
      </c>
      <c r="C36" s="11">
        <v>78339</v>
      </c>
      <c r="D36" s="11">
        <v>282</v>
      </c>
      <c r="E36" s="11">
        <v>0</v>
      </c>
      <c r="F36" s="11">
        <v>1842</v>
      </c>
      <c r="G36" s="11">
        <v>0</v>
      </c>
      <c r="H36" s="12"/>
      <c r="I36" s="12"/>
      <c r="J36" s="12"/>
      <c r="K36" s="12"/>
      <c r="L36" s="10">
        <f t="shared" si="0"/>
        <v>80463</v>
      </c>
      <c r="M36" s="12"/>
      <c r="N36" s="12"/>
      <c r="O36" s="12"/>
      <c r="P36" s="12"/>
      <c r="Q36" s="2"/>
    </row>
    <row r="37" spans="1:17" ht="12.75">
      <c r="A37" s="2" t="s">
        <v>85</v>
      </c>
      <c r="B37" s="3" t="s">
        <v>86</v>
      </c>
      <c r="C37" s="11">
        <v>241335</v>
      </c>
      <c r="D37" s="11">
        <v>200</v>
      </c>
      <c r="E37" s="11">
        <v>8115</v>
      </c>
      <c r="F37" s="11">
        <v>52490</v>
      </c>
      <c r="G37" s="11">
        <v>113</v>
      </c>
      <c r="H37" s="12"/>
      <c r="I37" s="12"/>
      <c r="J37" s="12"/>
      <c r="K37" s="12"/>
      <c r="L37" s="10">
        <f t="shared" si="0"/>
        <v>302027</v>
      </c>
      <c r="M37" s="12"/>
      <c r="N37" s="12"/>
      <c r="O37" s="12"/>
      <c r="P37" s="12"/>
      <c r="Q37" s="2"/>
    </row>
    <row r="38" spans="1:17" ht="12.75">
      <c r="A38" s="2" t="s">
        <v>87</v>
      </c>
      <c r="B38" s="3" t="s">
        <v>88</v>
      </c>
      <c r="C38" s="10">
        <f>SUM(C39:C40)</f>
        <v>0</v>
      </c>
      <c r="D38" s="10">
        <f>SUM(D39:D40)</f>
        <v>0</v>
      </c>
      <c r="E38" s="10">
        <f>SUM(E39:E40)</f>
        <v>0</v>
      </c>
      <c r="F38" s="10">
        <f>SUM(F39:F40)</f>
        <v>0</v>
      </c>
      <c r="G38" s="10">
        <f>SUM(G39:G40)</f>
        <v>0</v>
      </c>
      <c r="H38" s="12"/>
      <c r="I38" s="12"/>
      <c r="J38" s="12"/>
      <c r="K38" s="12"/>
      <c r="L38" s="10">
        <f t="shared" si="0"/>
        <v>0</v>
      </c>
      <c r="M38" s="12"/>
      <c r="N38" s="12"/>
      <c r="O38" s="12"/>
      <c r="P38" s="12"/>
      <c r="Q38" s="2"/>
    </row>
    <row r="39" spans="1:17" ht="12.75">
      <c r="A39" s="2" t="s">
        <v>89</v>
      </c>
      <c r="B39" s="3" t="s">
        <v>90</v>
      </c>
      <c r="C39" s="11">
        <v>0</v>
      </c>
      <c r="D39" s="11">
        <v>0</v>
      </c>
      <c r="E39" s="11">
        <v>0</v>
      </c>
      <c r="F39" s="11">
        <v>0</v>
      </c>
      <c r="G39" s="11"/>
      <c r="H39" s="12"/>
      <c r="I39" s="12"/>
      <c r="J39" s="12"/>
      <c r="K39" s="12"/>
      <c r="L39" s="10">
        <f t="shared" si="0"/>
        <v>0</v>
      </c>
      <c r="M39" s="12"/>
      <c r="N39" s="12"/>
      <c r="O39" s="12"/>
      <c r="P39" s="12"/>
      <c r="Q39" s="2"/>
    </row>
    <row r="40" spans="1:17" ht="12.75">
      <c r="A40" s="2" t="s">
        <v>91</v>
      </c>
      <c r="B40" s="3" t="s">
        <v>92</v>
      </c>
      <c r="C40" s="10">
        <f>SUM(C41:C43)</f>
        <v>0</v>
      </c>
      <c r="D40" s="10">
        <f>SUM(D41:D43)</f>
        <v>0</v>
      </c>
      <c r="E40" s="10">
        <f>SUM(E41:E43)</f>
        <v>0</v>
      </c>
      <c r="F40" s="10">
        <f>SUM(F41:F43)</f>
        <v>0</v>
      </c>
      <c r="G40" s="10">
        <f>SUM(G41:G43)</f>
        <v>0</v>
      </c>
      <c r="H40" s="12"/>
      <c r="I40" s="12"/>
      <c r="J40" s="12"/>
      <c r="K40" s="12"/>
      <c r="L40" s="10">
        <f t="shared" si="0"/>
        <v>0</v>
      </c>
      <c r="M40" s="12"/>
      <c r="N40" s="12"/>
      <c r="O40" s="12"/>
      <c r="P40" s="12"/>
      <c r="Q40" s="2"/>
    </row>
    <row r="41" spans="1:17" ht="12.75">
      <c r="A41" s="2" t="s">
        <v>93</v>
      </c>
      <c r="B41" s="3" t="s">
        <v>94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2"/>
      <c r="I41" s="12"/>
      <c r="J41" s="12"/>
      <c r="K41" s="12"/>
      <c r="L41" s="10">
        <f t="shared" si="0"/>
        <v>0</v>
      </c>
      <c r="M41" s="12"/>
      <c r="N41" s="12"/>
      <c r="O41" s="12"/>
      <c r="P41" s="12"/>
      <c r="Q41" s="2"/>
    </row>
    <row r="42" spans="1:17" ht="12.75">
      <c r="A42" s="2" t="s">
        <v>95</v>
      </c>
      <c r="B42" s="3" t="s">
        <v>96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2"/>
      <c r="I42" s="12"/>
      <c r="J42" s="12"/>
      <c r="K42" s="12"/>
      <c r="L42" s="10">
        <f t="shared" si="0"/>
        <v>0</v>
      </c>
      <c r="M42" s="12"/>
      <c r="N42" s="12"/>
      <c r="O42" s="12"/>
      <c r="P42" s="12"/>
      <c r="Q42" s="2"/>
    </row>
    <row r="43" spans="1:17" ht="12.75">
      <c r="A43" s="2" t="s">
        <v>97</v>
      </c>
      <c r="B43" s="3" t="s">
        <v>98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2"/>
      <c r="I43" s="12"/>
      <c r="J43" s="12"/>
      <c r="K43" s="12"/>
      <c r="L43" s="10">
        <f t="shared" si="0"/>
        <v>0</v>
      </c>
      <c r="M43" s="12"/>
      <c r="N43" s="12"/>
      <c r="O43" s="12"/>
      <c r="P43" s="12"/>
      <c r="Q43" s="2"/>
    </row>
    <row r="44" spans="1:17" ht="12.75">
      <c r="A44" s="2" t="s">
        <v>99</v>
      </c>
      <c r="B44" s="3" t="s">
        <v>100</v>
      </c>
      <c r="C44" s="10">
        <f>SUM(C45:C49)</f>
        <v>0</v>
      </c>
      <c r="D44" s="10">
        <f>SUM(D45:D49)</f>
        <v>0</v>
      </c>
      <c r="E44" s="10">
        <f>SUM(E45:E49)</f>
        <v>0</v>
      </c>
      <c r="F44" s="10">
        <f>SUM(F45:F49)</f>
        <v>0</v>
      </c>
      <c r="G44" s="12"/>
      <c r="H44" s="12"/>
      <c r="I44" s="12"/>
      <c r="J44" s="12"/>
      <c r="K44" s="12"/>
      <c r="L44" s="10">
        <f t="shared" si="0"/>
        <v>0</v>
      </c>
      <c r="M44" s="12"/>
      <c r="N44" s="12"/>
      <c r="O44" s="12"/>
      <c r="P44" s="12"/>
      <c r="Q44" s="2"/>
    </row>
    <row r="45" spans="1:17" ht="12.75">
      <c r="A45" s="2" t="s">
        <v>101</v>
      </c>
      <c r="B45" s="3" t="s">
        <v>102</v>
      </c>
      <c r="C45" s="11">
        <v>0</v>
      </c>
      <c r="D45" s="11">
        <v>0</v>
      </c>
      <c r="E45" s="11">
        <v>0</v>
      </c>
      <c r="F45" s="11">
        <v>0</v>
      </c>
      <c r="G45" s="12"/>
      <c r="H45" s="12"/>
      <c r="I45" s="12"/>
      <c r="J45" s="12"/>
      <c r="K45" s="12"/>
      <c r="L45" s="10">
        <f t="shared" si="0"/>
        <v>0</v>
      </c>
      <c r="M45" s="12"/>
      <c r="N45" s="12"/>
      <c r="O45" s="12"/>
      <c r="P45" s="12"/>
      <c r="Q45" s="2"/>
    </row>
    <row r="46" spans="1:17" ht="12.75">
      <c r="A46" s="2" t="s">
        <v>103</v>
      </c>
      <c r="B46" s="3" t="s">
        <v>104</v>
      </c>
      <c r="C46" s="11">
        <v>0</v>
      </c>
      <c r="D46" s="11">
        <v>0</v>
      </c>
      <c r="E46" s="11">
        <v>0</v>
      </c>
      <c r="F46" s="11">
        <v>0</v>
      </c>
      <c r="G46" s="12"/>
      <c r="H46" s="12"/>
      <c r="I46" s="12"/>
      <c r="J46" s="12"/>
      <c r="K46" s="12"/>
      <c r="L46" s="10">
        <f t="shared" si="0"/>
        <v>0</v>
      </c>
      <c r="M46" s="12"/>
      <c r="N46" s="12"/>
      <c r="O46" s="12"/>
      <c r="P46" s="12"/>
      <c r="Q46" s="2"/>
    </row>
    <row r="47" spans="1:17" ht="12.75">
      <c r="A47" s="2" t="s">
        <v>105</v>
      </c>
      <c r="B47" s="3" t="s">
        <v>106</v>
      </c>
      <c r="C47" s="11">
        <v>0</v>
      </c>
      <c r="D47" s="11">
        <v>0</v>
      </c>
      <c r="E47" s="11">
        <v>0</v>
      </c>
      <c r="F47" s="11">
        <v>0</v>
      </c>
      <c r="G47" s="12"/>
      <c r="H47" s="12"/>
      <c r="I47" s="12"/>
      <c r="J47" s="12"/>
      <c r="K47" s="12"/>
      <c r="L47" s="10">
        <f t="shared" si="0"/>
        <v>0</v>
      </c>
      <c r="M47" s="12"/>
      <c r="N47" s="12"/>
      <c r="O47" s="12"/>
      <c r="P47" s="12"/>
      <c r="Q47" s="2"/>
    </row>
    <row r="48" spans="1:17" ht="12.75">
      <c r="A48" s="2" t="s">
        <v>107</v>
      </c>
      <c r="B48" s="3" t="s">
        <v>108</v>
      </c>
      <c r="C48" s="11">
        <v>0</v>
      </c>
      <c r="D48" s="11">
        <v>0</v>
      </c>
      <c r="E48" s="11">
        <v>0</v>
      </c>
      <c r="F48" s="11">
        <v>0</v>
      </c>
      <c r="G48" s="12"/>
      <c r="H48" s="12"/>
      <c r="I48" s="12"/>
      <c r="J48" s="12"/>
      <c r="K48" s="12"/>
      <c r="L48" s="10">
        <f t="shared" si="0"/>
        <v>0</v>
      </c>
      <c r="M48" s="12"/>
      <c r="N48" s="12"/>
      <c r="O48" s="12"/>
      <c r="P48" s="12"/>
      <c r="Q48" s="2"/>
    </row>
    <row r="49" spans="1:17" ht="12.75">
      <c r="A49" s="2" t="s">
        <v>109</v>
      </c>
      <c r="B49" s="3" t="s">
        <v>110</v>
      </c>
      <c r="C49" s="11">
        <v>0</v>
      </c>
      <c r="D49" s="11">
        <v>0</v>
      </c>
      <c r="E49" s="11">
        <v>0</v>
      </c>
      <c r="F49" s="11">
        <v>0</v>
      </c>
      <c r="G49" s="12"/>
      <c r="H49" s="12"/>
      <c r="I49" s="12"/>
      <c r="J49" s="12"/>
      <c r="K49" s="12"/>
      <c r="L49" s="10">
        <f t="shared" si="0"/>
        <v>0</v>
      </c>
      <c r="M49" s="12"/>
      <c r="N49" s="12"/>
      <c r="O49" s="12"/>
      <c r="P49" s="12"/>
      <c r="Q49" s="2"/>
    </row>
    <row r="50" spans="1:17" ht="12.75">
      <c r="A50" s="2" t="s">
        <v>111</v>
      </c>
      <c r="B50" s="3" t="s">
        <v>112</v>
      </c>
      <c r="C50" s="11">
        <v>0</v>
      </c>
      <c r="D50" s="11">
        <v>0</v>
      </c>
      <c r="E50" s="11">
        <v>0</v>
      </c>
      <c r="F50" s="11">
        <v>0</v>
      </c>
      <c r="G50" s="12"/>
      <c r="H50" s="12"/>
      <c r="I50" s="12"/>
      <c r="J50" s="12"/>
      <c r="K50" s="12"/>
      <c r="L50" s="10">
        <f t="shared" si="0"/>
        <v>0</v>
      </c>
      <c r="M50" s="12"/>
      <c r="N50" s="12"/>
      <c r="O50" s="12"/>
      <c r="P50" s="12"/>
      <c r="Q50" s="2"/>
    </row>
    <row r="51" spans="1:17" ht="12.75">
      <c r="A51" s="2" t="s">
        <v>113</v>
      </c>
      <c r="B51" s="3" t="s">
        <v>114</v>
      </c>
      <c r="C51" s="10">
        <f>SUM(C52:C53)</f>
        <v>2026</v>
      </c>
      <c r="D51" s="10">
        <f>SUM(D52:D53)</f>
        <v>0</v>
      </c>
      <c r="E51" s="10">
        <f>SUM(E52:E53)</f>
        <v>0</v>
      </c>
      <c r="F51" s="10">
        <f>SUM(F52:F53)</f>
        <v>0</v>
      </c>
      <c r="G51" s="10">
        <f>SUM(G52:G53)</f>
        <v>694</v>
      </c>
      <c r="H51" s="12"/>
      <c r="I51" s="12"/>
      <c r="J51" s="12"/>
      <c r="K51" s="12"/>
      <c r="L51" s="10">
        <f t="shared" si="0"/>
        <v>1332</v>
      </c>
      <c r="M51" s="12"/>
      <c r="N51" s="12"/>
      <c r="O51" s="12"/>
      <c r="P51" s="12"/>
      <c r="Q51" s="2"/>
    </row>
    <row r="52" spans="1:17" ht="12.75">
      <c r="A52" s="2" t="s">
        <v>115</v>
      </c>
      <c r="B52" s="3" t="s">
        <v>116</v>
      </c>
      <c r="C52" s="11">
        <v>2026</v>
      </c>
      <c r="D52" s="11">
        <v>0</v>
      </c>
      <c r="E52" s="11">
        <v>0</v>
      </c>
      <c r="F52" s="11">
        <v>0</v>
      </c>
      <c r="G52" s="11">
        <v>694</v>
      </c>
      <c r="H52" s="12"/>
      <c r="I52" s="12"/>
      <c r="J52" s="12"/>
      <c r="K52" s="12"/>
      <c r="L52" s="10">
        <f t="shared" si="0"/>
        <v>1332</v>
      </c>
      <c r="M52" s="12"/>
      <c r="N52" s="12"/>
      <c r="O52" s="12"/>
      <c r="P52" s="12"/>
      <c r="Q52" s="2"/>
    </row>
    <row r="53" spans="1:17" ht="12.75">
      <c r="A53" s="2" t="s">
        <v>117</v>
      </c>
      <c r="B53" s="3" t="s">
        <v>118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2"/>
      <c r="I53" s="12"/>
      <c r="J53" s="12"/>
      <c r="K53" s="12"/>
      <c r="L53" s="10">
        <f t="shared" si="0"/>
        <v>0</v>
      </c>
      <c r="M53" s="12"/>
      <c r="N53" s="12"/>
      <c r="O53" s="12"/>
      <c r="P53" s="12"/>
      <c r="Q53" s="2"/>
    </row>
    <row r="54" spans="1:17" ht="12.75">
      <c r="A54" s="2" t="s">
        <v>119</v>
      </c>
      <c r="B54" s="3" t="s">
        <v>120</v>
      </c>
      <c r="C54" s="10">
        <f>SUM(C55:C56)</f>
        <v>5381</v>
      </c>
      <c r="D54" s="10">
        <f>SUM(D55:D56)</f>
        <v>0</v>
      </c>
      <c r="E54" s="10">
        <f>SUM(E55:E56)</f>
        <v>0</v>
      </c>
      <c r="F54" s="10">
        <f>SUM(F55:F56)</f>
        <v>0</v>
      </c>
      <c r="G54" s="10">
        <f>SUM(G55:G56)</f>
        <v>1563</v>
      </c>
      <c r="H54" s="12"/>
      <c r="I54" s="12"/>
      <c r="J54" s="12"/>
      <c r="K54" s="12"/>
      <c r="L54" s="10">
        <f t="shared" si="0"/>
        <v>3818</v>
      </c>
      <c r="M54" s="12"/>
      <c r="N54" s="12"/>
      <c r="O54" s="12"/>
      <c r="P54" s="12"/>
      <c r="Q54" s="2"/>
    </row>
    <row r="55" spans="1:17" ht="12.75">
      <c r="A55" s="2" t="s">
        <v>121</v>
      </c>
      <c r="B55" s="3" t="s">
        <v>122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2"/>
      <c r="I55" s="12"/>
      <c r="J55" s="12"/>
      <c r="K55" s="12"/>
      <c r="L55" s="10">
        <f t="shared" si="0"/>
        <v>0</v>
      </c>
      <c r="M55" s="12"/>
      <c r="N55" s="12"/>
      <c r="O55" s="12"/>
      <c r="P55" s="12"/>
      <c r="Q55" s="2"/>
    </row>
    <row r="56" spans="1:17" ht="12.75">
      <c r="A56" s="2" t="s">
        <v>123</v>
      </c>
      <c r="B56" s="3" t="s">
        <v>124</v>
      </c>
      <c r="C56" s="11">
        <v>5381</v>
      </c>
      <c r="D56" s="11">
        <v>0</v>
      </c>
      <c r="E56" s="11">
        <v>0</v>
      </c>
      <c r="F56" s="11">
        <v>0</v>
      </c>
      <c r="G56" s="11">
        <v>1563</v>
      </c>
      <c r="H56" s="12"/>
      <c r="I56" s="12"/>
      <c r="J56" s="12"/>
      <c r="K56" s="12"/>
      <c r="L56" s="10">
        <f t="shared" si="0"/>
        <v>3818</v>
      </c>
      <c r="M56" s="12"/>
      <c r="N56" s="12"/>
      <c r="O56" s="12"/>
      <c r="P56" s="12"/>
      <c r="Q56" s="2"/>
    </row>
    <row r="57" spans="1:17" ht="12.75">
      <c r="A57" s="2" t="s">
        <v>125</v>
      </c>
      <c r="B57" s="3" t="s">
        <v>126</v>
      </c>
      <c r="C57" s="11">
        <v>300555</v>
      </c>
      <c r="D57" s="11">
        <v>0</v>
      </c>
      <c r="E57" s="11">
        <v>0</v>
      </c>
      <c r="F57" s="11">
        <v>56305</v>
      </c>
      <c r="G57" s="11">
        <v>0</v>
      </c>
      <c r="H57" s="12"/>
      <c r="I57" s="12"/>
      <c r="J57" s="12"/>
      <c r="K57" s="12"/>
      <c r="L57" s="10">
        <f t="shared" si="0"/>
        <v>356860</v>
      </c>
      <c r="M57" s="12"/>
      <c r="N57" s="12"/>
      <c r="O57" s="12"/>
      <c r="P57" s="12"/>
      <c r="Q57" s="2"/>
    </row>
    <row r="58" spans="1:17" ht="12.75">
      <c r="A58" s="2" t="s">
        <v>127</v>
      </c>
      <c r="B58" s="3" t="s">
        <v>128</v>
      </c>
      <c r="C58" s="10">
        <f>SUM(C59:C60)</f>
        <v>1626</v>
      </c>
      <c r="D58" s="10">
        <f>SUM(D59:D60)</f>
        <v>0</v>
      </c>
      <c r="E58" s="10">
        <f>SUM(E59:E60)</f>
        <v>0</v>
      </c>
      <c r="F58" s="10">
        <f>SUM(F59:F60)</f>
        <v>0</v>
      </c>
      <c r="G58" s="12"/>
      <c r="H58" s="12"/>
      <c r="I58" s="12"/>
      <c r="J58" s="12"/>
      <c r="K58" s="12"/>
      <c r="L58" s="10">
        <f t="shared" si="0"/>
        <v>1626</v>
      </c>
      <c r="M58" s="12"/>
      <c r="N58" s="12"/>
      <c r="O58" s="12"/>
      <c r="P58" s="12"/>
      <c r="Q58" s="2"/>
    </row>
    <row r="59" spans="1:17" ht="12.75">
      <c r="A59" s="2" t="s">
        <v>129</v>
      </c>
      <c r="B59" s="3" t="s">
        <v>130</v>
      </c>
      <c r="C59" s="11">
        <v>1493</v>
      </c>
      <c r="D59" s="11">
        <v>0</v>
      </c>
      <c r="E59" s="11">
        <v>0</v>
      </c>
      <c r="F59" s="11">
        <v>0</v>
      </c>
      <c r="G59" s="12"/>
      <c r="H59" s="12"/>
      <c r="I59" s="12"/>
      <c r="J59" s="12"/>
      <c r="K59" s="12"/>
      <c r="L59" s="10">
        <f t="shared" si="0"/>
        <v>1493</v>
      </c>
      <c r="M59" s="12"/>
      <c r="N59" s="12"/>
      <c r="O59" s="12"/>
      <c r="P59" s="12"/>
      <c r="Q59" s="2"/>
    </row>
    <row r="60" spans="1:17" ht="12.75">
      <c r="A60" s="2" t="s">
        <v>131</v>
      </c>
      <c r="B60" s="3" t="s">
        <v>132</v>
      </c>
      <c r="C60" s="11">
        <v>133</v>
      </c>
      <c r="D60" s="11">
        <v>0</v>
      </c>
      <c r="E60" s="11">
        <v>0</v>
      </c>
      <c r="F60" s="11">
        <v>0</v>
      </c>
      <c r="G60" s="12"/>
      <c r="H60" s="12"/>
      <c r="I60" s="12"/>
      <c r="J60" s="12"/>
      <c r="K60" s="12"/>
      <c r="L60" s="10">
        <f t="shared" si="0"/>
        <v>133</v>
      </c>
      <c r="M60" s="12"/>
      <c r="N60" s="12"/>
      <c r="O60" s="12"/>
      <c r="P60" s="12"/>
      <c r="Q60" s="2"/>
    </row>
    <row r="61" spans="1:17" ht="12.75">
      <c r="A61" s="2" t="s">
        <v>133</v>
      </c>
      <c r="B61" s="3" t="s">
        <v>134</v>
      </c>
      <c r="C61" s="11">
        <v>355</v>
      </c>
      <c r="D61" s="11">
        <v>0</v>
      </c>
      <c r="E61" s="11">
        <v>1</v>
      </c>
      <c r="F61" s="11">
        <v>0</v>
      </c>
      <c r="G61" s="11">
        <v>0</v>
      </c>
      <c r="H61" s="12"/>
      <c r="I61" s="12"/>
      <c r="J61" s="12"/>
      <c r="K61" s="12"/>
      <c r="L61" s="10">
        <f t="shared" si="0"/>
        <v>356</v>
      </c>
      <c r="M61" s="12"/>
      <c r="N61" s="12"/>
      <c r="O61" s="12"/>
      <c r="P61" s="12"/>
      <c r="Q61" s="2"/>
    </row>
    <row r="62" spans="1:17" ht="12.75">
      <c r="A62" s="2" t="s">
        <v>135</v>
      </c>
      <c r="B62" s="3" t="s">
        <v>136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2"/>
      <c r="I62" s="12"/>
      <c r="J62" s="12"/>
      <c r="K62" s="12"/>
      <c r="L62" s="10">
        <f t="shared" si="0"/>
        <v>0</v>
      </c>
      <c r="M62" s="12"/>
      <c r="N62" s="12"/>
      <c r="O62" s="12"/>
      <c r="P62" s="12"/>
      <c r="Q62" s="2"/>
    </row>
    <row r="63" spans="1: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5" ht="12.75">
      <c r="C65" s="14"/>
    </row>
    <row r="134" spans="1: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54" spans="1: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</sheetData>
  <mergeCells count="9">
    <mergeCell ref="O3:P3"/>
    <mergeCell ref="C2:F2"/>
    <mergeCell ref="L2:P2"/>
    <mergeCell ref="G2:K2"/>
    <mergeCell ref="C3:D3"/>
    <mergeCell ref="H3:I3"/>
    <mergeCell ref="J3:K3"/>
    <mergeCell ref="M3:N3"/>
    <mergeCell ref="E3:F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0"/>
  <sheetViews>
    <sheetView zoomScale="80" zoomScaleNormal="8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71" sqref="A71"/>
    </sheetView>
  </sheetViews>
  <sheetFormatPr defaultColWidth="9.140625" defaultRowHeight="12.75"/>
  <cols>
    <col min="1" max="1" width="58.140625" style="0" customWidth="1"/>
    <col min="2" max="2" width="4.421875" style="0" bestFit="1" customWidth="1"/>
    <col min="3" max="3" width="31.00390625" style="0" bestFit="1" customWidth="1"/>
    <col min="4" max="7" width="15.8515625" style="0" bestFit="1" customWidth="1"/>
  </cols>
  <sheetData>
    <row r="1" spans="1:26" s="6" customFormat="1" ht="12.75">
      <c r="A1" s="28" t="s">
        <v>691</v>
      </c>
      <c r="B1" s="9"/>
      <c r="C1" s="9"/>
      <c r="D1" s="9"/>
      <c r="E1" s="9"/>
      <c r="F1" s="9"/>
      <c r="G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5" ht="25.5" customHeight="1">
      <c r="A2" s="1"/>
      <c r="B2" s="1"/>
      <c r="C2" s="2" t="s">
        <v>5</v>
      </c>
      <c r="D2" s="50" t="s">
        <v>3</v>
      </c>
      <c r="E2" s="50"/>
      <c r="F2" s="50" t="s">
        <v>4</v>
      </c>
      <c r="G2" s="5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1"/>
      <c r="B3" s="1"/>
      <c r="C3" s="2" t="s">
        <v>8</v>
      </c>
      <c r="D3" s="2" t="s">
        <v>6</v>
      </c>
      <c r="E3" s="2" t="s">
        <v>7</v>
      </c>
      <c r="F3" s="2" t="s">
        <v>6</v>
      </c>
      <c r="G3" s="2" t="s">
        <v>7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12.75">
      <c r="A4" s="1"/>
      <c r="B4" s="1"/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 t="s">
        <v>137</v>
      </c>
      <c r="B5" s="3" t="s">
        <v>24</v>
      </c>
      <c r="C5" s="10">
        <f>SUM(D5:G5)</f>
        <v>2030293</v>
      </c>
      <c r="D5" s="10">
        <f>SUM(D6,D51)</f>
        <v>1803519</v>
      </c>
      <c r="E5" s="10">
        <f>SUM(E6,E51)</f>
        <v>-1479</v>
      </c>
      <c r="F5" s="10">
        <f>SUM(F6,F51)</f>
        <v>202905</v>
      </c>
      <c r="G5" s="10">
        <f>SUM(G6,G51)</f>
        <v>25348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 t="s">
        <v>138</v>
      </c>
      <c r="B6" s="3" t="s">
        <v>26</v>
      </c>
      <c r="C6" s="10">
        <f aca="true" t="shared" si="0" ref="C6:C48">SUM(D6:G6)</f>
        <v>1392415</v>
      </c>
      <c r="D6" s="10">
        <f>SUM(D7:D8,D16,D23,D30,D31,D37:D38,D45,D48,D50)</f>
        <v>1162689</v>
      </c>
      <c r="E6" s="10">
        <f>SUM(E7:E8,E16,E23,E30,E31,E37:E38,E45,E48,E50)</f>
        <v>1473</v>
      </c>
      <c r="F6" s="10">
        <f>SUM(F7:F8,F16,F23,F30,F31,F37:F38,F45,F48,F50)</f>
        <v>202905</v>
      </c>
      <c r="G6" s="10">
        <f>SUM(G7:G8,G16,G23,G30,G31,G37:G38,G45,G48,G50)</f>
        <v>25348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 t="s">
        <v>139</v>
      </c>
      <c r="B7" s="3" t="s">
        <v>28</v>
      </c>
      <c r="C7" s="10">
        <f t="shared" si="0"/>
        <v>0</v>
      </c>
      <c r="D7" s="11">
        <v>0</v>
      </c>
      <c r="E7" s="11">
        <v>0</v>
      </c>
      <c r="F7" s="11">
        <v>0</v>
      </c>
      <c r="G7" s="11">
        <v>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 t="s">
        <v>140</v>
      </c>
      <c r="B8" s="3" t="s">
        <v>30</v>
      </c>
      <c r="C8" s="10">
        <f t="shared" si="0"/>
        <v>0</v>
      </c>
      <c r="D8" s="10">
        <f>SUM(D9:D11,D15)</f>
        <v>0</v>
      </c>
      <c r="E8" s="10">
        <f>SUM(E9:E11,E15)</f>
        <v>0</v>
      </c>
      <c r="F8" s="10">
        <f>SUM(F9:F11,F15)</f>
        <v>0</v>
      </c>
      <c r="G8" s="10">
        <f>SUM(G9:G11,G15)</f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 t="s">
        <v>141</v>
      </c>
      <c r="B9" s="3" t="s">
        <v>32</v>
      </c>
      <c r="C9" s="10">
        <f t="shared" si="0"/>
        <v>0</v>
      </c>
      <c r="D9" s="11">
        <v>0</v>
      </c>
      <c r="E9" s="11">
        <v>0</v>
      </c>
      <c r="F9" s="11">
        <v>0</v>
      </c>
      <c r="G9" s="11"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 t="s">
        <v>142</v>
      </c>
      <c r="B10" s="3" t="s">
        <v>34</v>
      </c>
      <c r="C10" s="10">
        <f t="shared" si="0"/>
        <v>0</v>
      </c>
      <c r="D10" s="11">
        <v>0</v>
      </c>
      <c r="E10" s="11">
        <v>0</v>
      </c>
      <c r="F10" s="11">
        <v>0</v>
      </c>
      <c r="G10" s="11"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 t="s">
        <v>143</v>
      </c>
      <c r="B11" s="3" t="s">
        <v>36</v>
      </c>
      <c r="C11" s="10">
        <f t="shared" si="0"/>
        <v>0</v>
      </c>
      <c r="D11" s="10">
        <f>SUM(D12:D14)</f>
        <v>0</v>
      </c>
      <c r="E11" s="10">
        <f>SUM(E12:E14)</f>
        <v>0</v>
      </c>
      <c r="F11" s="10">
        <f>SUM(F12:F14)</f>
        <v>0</v>
      </c>
      <c r="G11" s="10">
        <f>SUM(G12:G14)</f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 t="s">
        <v>144</v>
      </c>
      <c r="B12" s="3" t="s">
        <v>38</v>
      </c>
      <c r="C12" s="10">
        <f t="shared" si="0"/>
        <v>0</v>
      </c>
      <c r="D12" s="11">
        <v>0</v>
      </c>
      <c r="E12" s="11">
        <v>0</v>
      </c>
      <c r="F12" s="11">
        <v>0</v>
      </c>
      <c r="G12" s="11"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 t="s">
        <v>145</v>
      </c>
      <c r="B13" s="3" t="s">
        <v>40</v>
      </c>
      <c r="C13" s="10">
        <f t="shared" si="0"/>
        <v>0</v>
      </c>
      <c r="D13" s="11">
        <v>0</v>
      </c>
      <c r="E13" s="11">
        <v>0</v>
      </c>
      <c r="F13" s="11">
        <v>0</v>
      </c>
      <c r="G13" s="11"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 t="s">
        <v>146</v>
      </c>
      <c r="B14" s="3" t="s">
        <v>42</v>
      </c>
      <c r="C14" s="10">
        <f t="shared" si="0"/>
        <v>0</v>
      </c>
      <c r="D14" s="11">
        <v>0</v>
      </c>
      <c r="E14" s="11">
        <v>0</v>
      </c>
      <c r="F14" s="11">
        <v>0</v>
      </c>
      <c r="G14" s="11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 t="s">
        <v>147</v>
      </c>
      <c r="B15" s="3" t="s">
        <v>44</v>
      </c>
      <c r="C15" s="10">
        <f t="shared" si="0"/>
        <v>0</v>
      </c>
      <c r="D15" s="11">
        <v>0</v>
      </c>
      <c r="E15" s="11">
        <v>0</v>
      </c>
      <c r="F15" s="11">
        <v>0</v>
      </c>
      <c r="G15" s="11"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 t="s">
        <v>148</v>
      </c>
      <c r="B16" s="3" t="s">
        <v>46</v>
      </c>
      <c r="C16" s="10">
        <f t="shared" si="0"/>
        <v>0</v>
      </c>
      <c r="D16" s="10">
        <f>SUM(D17,D21:D22)</f>
        <v>0</v>
      </c>
      <c r="E16" s="10">
        <f>SUM(E17,E21:E22)</f>
        <v>0</v>
      </c>
      <c r="F16" s="10">
        <f>SUM(F17,F21:F22)</f>
        <v>0</v>
      </c>
      <c r="G16" s="10">
        <f>SUM(G17,G21:G22)</f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 t="s">
        <v>149</v>
      </c>
      <c r="B17" s="3" t="s">
        <v>48</v>
      </c>
      <c r="C17" s="10">
        <f t="shared" si="0"/>
        <v>0</v>
      </c>
      <c r="D17" s="10">
        <f>SUM(D18:D20)</f>
        <v>0</v>
      </c>
      <c r="E17" s="10">
        <f>SUM(E18:E20)</f>
        <v>0</v>
      </c>
      <c r="F17" s="10">
        <f>SUM(F18:F20)</f>
        <v>0</v>
      </c>
      <c r="G17" s="10">
        <f>SUM(G18:G20)</f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 t="s">
        <v>150</v>
      </c>
      <c r="B18" s="3" t="s">
        <v>50</v>
      </c>
      <c r="C18" s="10">
        <f t="shared" si="0"/>
        <v>0</v>
      </c>
      <c r="D18" s="11">
        <v>0</v>
      </c>
      <c r="E18" s="11">
        <v>0</v>
      </c>
      <c r="F18" s="11">
        <v>0</v>
      </c>
      <c r="G18" s="11"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 t="s">
        <v>151</v>
      </c>
      <c r="B19" s="3" t="s">
        <v>52</v>
      </c>
      <c r="C19" s="10">
        <f t="shared" si="0"/>
        <v>0</v>
      </c>
      <c r="D19" s="11">
        <v>0</v>
      </c>
      <c r="E19" s="11">
        <v>0</v>
      </c>
      <c r="F19" s="11">
        <v>0</v>
      </c>
      <c r="G19" s="11"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 t="s">
        <v>152</v>
      </c>
      <c r="B20" s="3" t="s">
        <v>54</v>
      </c>
      <c r="C20" s="10">
        <f t="shared" si="0"/>
        <v>0</v>
      </c>
      <c r="D20" s="11">
        <v>0</v>
      </c>
      <c r="E20" s="11">
        <v>0</v>
      </c>
      <c r="F20" s="11">
        <v>0</v>
      </c>
      <c r="G20" s="11"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 t="s">
        <v>153</v>
      </c>
      <c r="B21" s="3" t="s">
        <v>56</v>
      </c>
      <c r="C21" s="10">
        <f t="shared" si="0"/>
        <v>0</v>
      </c>
      <c r="D21" s="11">
        <v>0</v>
      </c>
      <c r="E21" s="11">
        <v>0</v>
      </c>
      <c r="F21" s="11">
        <v>0</v>
      </c>
      <c r="G21" s="11"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 t="s">
        <v>154</v>
      </c>
      <c r="B22" s="3" t="s">
        <v>58</v>
      </c>
      <c r="C22" s="10">
        <f t="shared" si="0"/>
        <v>0</v>
      </c>
      <c r="D22" s="11">
        <v>0</v>
      </c>
      <c r="E22" s="11">
        <v>0</v>
      </c>
      <c r="F22" s="11">
        <v>0</v>
      </c>
      <c r="G22" s="11"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 t="s">
        <v>155</v>
      </c>
      <c r="B23" s="3" t="s">
        <v>60</v>
      </c>
      <c r="C23" s="10">
        <f t="shared" si="0"/>
        <v>1359030</v>
      </c>
      <c r="D23" s="10">
        <f>SUM(D24,D28:D29)</f>
        <v>1130521</v>
      </c>
      <c r="E23" s="10">
        <f>SUM(E24,E28:E29)</f>
        <v>1473</v>
      </c>
      <c r="F23" s="10">
        <f>SUM(F24,F28:F29)</f>
        <v>201688</v>
      </c>
      <c r="G23" s="10">
        <f>SUM(G24,G28:G29)</f>
        <v>25348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 t="s">
        <v>156</v>
      </c>
      <c r="B24" s="3" t="s">
        <v>62</v>
      </c>
      <c r="C24" s="10">
        <f t="shared" si="0"/>
        <v>1359030</v>
      </c>
      <c r="D24" s="10">
        <f>SUM(D25:D27)</f>
        <v>1130521</v>
      </c>
      <c r="E24" s="10">
        <f>SUM(E25:E27)</f>
        <v>1473</v>
      </c>
      <c r="F24" s="10">
        <f>SUM(F25:F27)</f>
        <v>201688</v>
      </c>
      <c r="G24" s="10">
        <f>SUM(G25:G27)</f>
        <v>25348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 t="s">
        <v>157</v>
      </c>
      <c r="B25" s="3" t="s">
        <v>64</v>
      </c>
      <c r="C25" s="10">
        <f t="shared" si="0"/>
        <v>0</v>
      </c>
      <c r="D25" s="11">
        <v>0</v>
      </c>
      <c r="E25" s="11">
        <v>0</v>
      </c>
      <c r="F25" s="11">
        <v>0</v>
      </c>
      <c r="G25" s="11"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 t="s">
        <v>158</v>
      </c>
      <c r="B26" s="3" t="s">
        <v>66</v>
      </c>
      <c r="C26" s="10">
        <f t="shared" si="0"/>
        <v>34779</v>
      </c>
      <c r="D26" s="11">
        <v>32492</v>
      </c>
      <c r="E26" s="11">
        <v>1471</v>
      </c>
      <c r="F26" s="11">
        <v>0</v>
      </c>
      <c r="G26" s="11">
        <v>816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 t="s">
        <v>159</v>
      </c>
      <c r="B27" s="3" t="s">
        <v>68</v>
      </c>
      <c r="C27" s="10">
        <f t="shared" si="0"/>
        <v>1324251</v>
      </c>
      <c r="D27" s="11">
        <v>1098029</v>
      </c>
      <c r="E27" s="11">
        <v>2</v>
      </c>
      <c r="F27" s="11">
        <v>201688</v>
      </c>
      <c r="G27" s="11">
        <v>24532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 t="s">
        <v>160</v>
      </c>
      <c r="B28" s="3" t="s">
        <v>70</v>
      </c>
      <c r="C28" s="10">
        <f t="shared" si="0"/>
        <v>0</v>
      </c>
      <c r="D28" s="11">
        <v>0</v>
      </c>
      <c r="E28" s="11">
        <v>0</v>
      </c>
      <c r="F28" s="11">
        <v>0</v>
      </c>
      <c r="G28" s="11"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 t="s">
        <v>161</v>
      </c>
      <c r="B29" s="3" t="s">
        <v>72</v>
      </c>
      <c r="C29" s="10">
        <f t="shared" si="0"/>
        <v>0</v>
      </c>
      <c r="D29" s="11">
        <v>0</v>
      </c>
      <c r="E29" s="11">
        <v>0</v>
      </c>
      <c r="F29" s="11">
        <v>0</v>
      </c>
      <c r="G29" s="11"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 t="s">
        <v>162</v>
      </c>
      <c r="B30" s="3" t="s">
        <v>74</v>
      </c>
      <c r="C30" s="10">
        <f t="shared" si="0"/>
        <v>0</v>
      </c>
      <c r="D30" s="11">
        <v>0</v>
      </c>
      <c r="E30" s="11">
        <v>0</v>
      </c>
      <c r="F30" s="11">
        <v>0</v>
      </c>
      <c r="G30" s="11"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 t="s">
        <v>163</v>
      </c>
      <c r="B31" s="3" t="s">
        <v>76</v>
      </c>
      <c r="C31" s="10">
        <f t="shared" si="0"/>
        <v>0</v>
      </c>
      <c r="D31" s="10">
        <f>SUM(D32:D36)</f>
        <v>0</v>
      </c>
      <c r="E31" s="10">
        <f>SUM(E32:E36)</f>
        <v>0</v>
      </c>
      <c r="F31" s="10">
        <f>SUM(F32:F36)</f>
        <v>0</v>
      </c>
      <c r="G31" s="10">
        <f>SUM(G32:G36)</f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 t="s">
        <v>164</v>
      </c>
      <c r="B32" s="3" t="s">
        <v>78</v>
      </c>
      <c r="C32" s="10">
        <f t="shared" si="0"/>
        <v>0</v>
      </c>
      <c r="D32" s="11">
        <v>0</v>
      </c>
      <c r="E32" s="11">
        <v>0</v>
      </c>
      <c r="F32" s="11">
        <v>0</v>
      </c>
      <c r="G32" s="11"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 t="s">
        <v>165</v>
      </c>
      <c r="B33" s="3" t="s">
        <v>80</v>
      </c>
      <c r="C33" s="10">
        <f t="shared" si="0"/>
        <v>0</v>
      </c>
      <c r="D33" s="11">
        <v>0</v>
      </c>
      <c r="E33" s="11">
        <v>0</v>
      </c>
      <c r="F33" s="11">
        <v>0</v>
      </c>
      <c r="G33" s="11"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 t="s">
        <v>166</v>
      </c>
      <c r="B34" s="3" t="s">
        <v>82</v>
      </c>
      <c r="C34" s="10">
        <f t="shared" si="0"/>
        <v>0</v>
      </c>
      <c r="D34" s="11">
        <v>0</v>
      </c>
      <c r="E34" s="11">
        <v>0</v>
      </c>
      <c r="F34" s="11">
        <v>0</v>
      </c>
      <c r="G34" s="11"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 t="s">
        <v>167</v>
      </c>
      <c r="B35" s="3" t="s">
        <v>84</v>
      </c>
      <c r="C35" s="10">
        <f t="shared" si="0"/>
        <v>0</v>
      </c>
      <c r="D35" s="11">
        <v>0</v>
      </c>
      <c r="E35" s="11">
        <v>0</v>
      </c>
      <c r="F35" s="11">
        <v>0</v>
      </c>
      <c r="G35" s="11"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 t="s">
        <v>168</v>
      </c>
      <c r="B36" s="3" t="s">
        <v>86</v>
      </c>
      <c r="C36" s="10">
        <f t="shared" si="0"/>
        <v>0</v>
      </c>
      <c r="D36" s="11">
        <v>0</v>
      </c>
      <c r="E36" s="11">
        <v>0</v>
      </c>
      <c r="F36" s="11">
        <v>0</v>
      </c>
      <c r="G36" s="11"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 t="s">
        <v>169</v>
      </c>
      <c r="B37" s="3" t="s">
        <v>88</v>
      </c>
      <c r="C37" s="10">
        <f t="shared" si="0"/>
        <v>0</v>
      </c>
      <c r="D37" s="11">
        <v>0</v>
      </c>
      <c r="E37" s="11">
        <v>0</v>
      </c>
      <c r="F37" s="11">
        <v>0</v>
      </c>
      <c r="G37" s="11"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 t="s">
        <v>170</v>
      </c>
      <c r="B38" s="3" t="s">
        <v>90</v>
      </c>
      <c r="C38" s="10">
        <f t="shared" si="0"/>
        <v>408</v>
      </c>
      <c r="D38" s="10">
        <f>SUM(D39:D44)</f>
        <v>408</v>
      </c>
      <c r="E38" s="10">
        <f>SUM(E39:E44)</f>
        <v>0</v>
      </c>
      <c r="F38" s="10">
        <f>SUM(F39:F44)</f>
        <v>0</v>
      </c>
      <c r="G38" s="10">
        <f>SUM(G39:G44)</f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 t="s">
        <v>171</v>
      </c>
      <c r="B39" s="3" t="s">
        <v>92</v>
      </c>
      <c r="C39" s="10">
        <f t="shared" si="0"/>
        <v>0</v>
      </c>
      <c r="D39" s="11">
        <v>0</v>
      </c>
      <c r="E39" s="11">
        <v>0</v>
      </c>
      <c r="F39" s="11">
        <v>0</v>
      </c>
      <c r="G39" s="11"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 t="s">
        <v>172</v>
      </c>
      <c r="B40" s="3" t="s">
        <v>94</v>
      </c>
      <c r="C40" s="10">
        <f t="shared" si="0"/>
        <v>0</v>
      </c>
      <c r="D40" s="11">
        <v>0</v>
      </c>
      <c r="E40" s="11">
        <v>0</v>
      </c>
      <c r="F40" s="11">
        <v>0</v>
      </c>
      <c r="G40" s="11"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 t="s">
        <v>173</v>
      </c>
      <c r="B41" s="3" t="s">
        <v>96</v>
      </c>
      <c r="C41" s="10">
        <f t="shared" si="0"/>
        <v>0</v>
      </c>
      <c r="D41" s="11">
        <v>0</v>
      </c>
      <c r="E41" s="11">
        <v>0</v>
      </c>
      <c r="F41" s="11">
        <v>0</v>
      </c>
      <c r="G41" s="11"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 t="s">
        <v>174</v>
      </c>
      <c r="B42" s="3" t="s">
        <v>98</v>
      </c>
      <c r="C42" s="10">
        <f t="shared" si="0"/>
        <v>0</v>
      </c>
      <c r="D42" s="11">
        <v>0</v>
      </c>
      <c r="E42" s="11">
        <v>0</v>
      </c>
      <c r="F42" s="11">
        <v>0</v>
      </c>
      <c r="G42" s="11">
        <v>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 t="s">
        <v>175</v>
      </c>
      <c r="B43" s="3" t="s">
        <v>100</v>
      </c>
      <c r="C43" s="10">
        <f t="shared" si="0"/>
        <v>0</v>
      </c>
      <c r="D43" s="11">
        <v>0</v>
      </c>
      <c r="E43" s="11">
        <v>0</v>
      </c>
      <c r="F43" s="11">
        <v>0</v>
      </c>
      <c r="G43" s="11"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 t="s">
        <v>176</v>
      </c>
      <c r="B44" s="3" t="s">
        <v>102</v>
      </c>
      <c r="C44" s="10">
        <f t="shared" si="0"/>
        <v>408</v>
      </c>
      <c r="D44" s="11">
        <v>408</v>
      </c>
      <c r="E44" s="11">
        <v>0</v>
      </c>
      <c r="F44" s="11">
        <v>0</v>
      </c>
      <c r="G44" s="11">
        <v>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 t="s">
        <v>177</v>
      </c>
      <c r="B45" s="3" t="s">
        <v>104</v>
      </c>
      <c r="C45" s="10">
        <f t="shared" si="0"/>
        <v>0</v>
      </c>
      <c r="D45" s="10">
        <f>SUM(D46:D47)</f>
        <v>0</v>
      </c>
      <c r="E45" s="10">
        <f>SUM(E46:E47)</f>
        <v>0</v>
      </c>
      <c r="F45" s="10">
        <f>SUM(F46:F47)</f>
        <v>0</v>
      </c>
      <c r="G45" s="10">
        <f>SUM(G46:G47)</f>
        <v>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 t="s">
        <v>178</v>
      </c>
      <c r="B46" s="3" t="s">
        <v>106</v>
      </c>
      <c r="C46" s="10">
        <f t="shared" si="0"/>
        <v>0</v>
      </c>
      <c r="D46" s="11">
        <v>0</v>
      </c>
      <c r="E46" s="11">
        <v>0</v>
      </c>
      <c r="F46" s="11">
        <v>0</v>
      </c>
      <c r="G46" s="11">
        <v>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 t="s">
        <v>179</v>
      </c>
      <c r="B47" s="3" t="s">
        <v>108</v>
      </c>
      <c r="C47" s="10">
        <f t="shared" si="0"/>
        <v>0</v>
      </c>
      <c r="D47" s="11">
        <v>0</v>
      </c>
      <c r="E47" s="11">
        <v>0</v>
      </c>
      <c r="F47" s="11">
        <v>0</v>
      </c>
      <c r="G47" s="11">
        <v>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 t="s">
        <v>180</v>
      </c>
      <c r="B48" s="3" t="s">
        <v>110</v>
      </c>
      <c r="C48" s="10">
        <f t="shared" si="0"/>
        <v>32977</v>
      </c>
      <c r="D48" s="13">
        <v>31760</v>
      </c>
      <c r="E48" s="11">
        <v>0</v>
      </c>
      <c r="F48" s="11">
        <v>1217</v>
      </c>
      <c r="G48" s="11">
        <v>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 t="s">
        <v>181</v>
      </c>
      <c r="B49" s="3" t="s">
        <v>112</v>
      </c>
      <c r="C49" s="12"/>
      <c r="D49" s="12"/>
      <c r="E49" s="12"/>
      <c r="F49" s="12"/>
      <c r="G49" s="1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 t="s">
        <v>182</v>
      </c>
      <c r="B50" s="3" t="s">
        <v>114</v>
      </c>
      <c r="C50" s="10">
        <f aca="true" t="shared" si="1" ref="C50:C70">SUM(D50:G50)</f>
        <v>0</v>
      </c>
      <c r="D50" s="11">
        <v>0</v>
      </c>
      <c r="E50" s="11">
        <v>0</v>
      </c>
      <c r="F50" s="11">
        <v>0</v>
      </c>
      <c r="G50" s="11">
        <v>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" t="s">
        <v>183</v>
      </c>
      <c r="B51" s="3" t="s">
        <v>116</v>
      </c>
      <c r="C51" s="10">
        <f t="shared" si="1"/>
        <v>637878</v>
      </c>
      <c r="D51" s="10">
        <f>SUM(D52,D55,D56,D59,D67:D70)</f>
        <v>640830</v>
      </c>
      <c r="E51" s="10">
        <f>SUM(E52,E55,E56,E59,E67:E70)</f>
        <v>-2952</v>
      </c>
      <c r="F51" s="10">
        <f>SUM(F52,F55,F56,F59,F67:F70)</f>
        <v>0</v>
      </c>
      <c r="G51" s="10">
        <f>SUM(G52,G55,G56,G59,G67:G70)</f>
        <v>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" t="s">
        <v>184</v>
      </c>
      <c r="B52" s="3" t="s">
        <v>118</v>
      </c>
      <c r="C52" s="10">
        <f t="shared" si="1"/>
        <v>560000</v>
      </c>
      <c r="D52" s="10">
        <f>SUM(D53:D54)</f>
        <v>560000</v>
      </c>
      <c r="E52" s="10">
        <f>SUM(E53:E54)</f>
        <v>0</v>
      </c>
      <c r="F52" s="10">
        <f>SUM(F53:F54)</f>
        <v>0</v>
      </c>
      <c r="G52" s="10">
        <f>SUM(G53:G54)</f>
        <v>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" t="s">
        <v>185</v>
      </c>
      <c r="B53" s="3" t="s">
        <v>120</v>
      </c>
      <c r="C53" s="10">
        <f t="shared" si="1"/>
        <v>560000</v>
      </c>
      <c r="D53" s="11">
        <v>560000</v>
      </c>
      <c r="E53" s="11">
        <v>0</v>
      </c>
      <c r="F53" s="11">
        <v>0</v>
      </c>
      <c r="G53" s="11">
        <v>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" t="s">
        <v>186</v>
      </c>
      <c r="B54" s="3" t="s">
        <v>122</v>
      </c>
      <c r="C54" s="10">
        <f t="shared" si="1"/>
        <v>0</v>
      </c>
      <c r="D54" s="11">
        <v>0</v>
      </c>
      <c r="E54" s="11">
        <v>0</v>
      </c>
      <c r="F54" s="11">
        <v>0</v>
      </c>
      <c r="G54" s="11">
        <v>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2" t="s">
        <v>187</v>
      </c>
      <c r="B55" s="3" t="s">
        <v>124</v>
      </c>
      <c r="C55" s="10">
        <f t="shared" si="1"/>
        <v>0</v>
      </c>
      <c r="D55" s="11">
        <v>0</v>
      </c>
      <c r="E55" s="11">
        <v>0</v>
      </c>
      <c r="F55" s="11">
        <v>0</v>
      </c>
      <c r="G55" s="11">
        <v>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" t="s">
        <v>188</v>
      </c>
      <c r="B56" s="3" t="s">
        <v>126</v>
      </c>
      <c r="C56" s="10">
        <f t="shared" si="1"/>
        <v>0</v>
      </c>
      <c r="D56" s="10">
        <f>SUM(D57:D58)</f>
        <v>0</v>
      </c>
      <c r="E56" s="10">
        <f>SUM(E57:E58)</f>
        <v>0</v>
      </c>
      <c r="F56" s="10">
        <f>SUM(F57:F58)</f>
        <v>0</v>
      </c>
      <c r="G56" s="10">
        <f>SUM(G57:G58)</f>
        <v>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" t="s">
        <v>189</v>
      </c>
      <c r="B57" s="3" t="s">
        <v>128</v>
      </c>
      <c r="C57" s="10">
        <f t="shared" si="1"/>
        <v>0</v>
      </c>
      <c r="D57" s="11">
        <v>0</v>
      </c>
      <c r="E57" s="11">
        <v>0</v>
      </c>
      <c r="F57" s="11">
        <v>0</v>
      </c>
      <c r="G57" s="11">
        <v>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" t="s">
        <v>190</v>
      </c>
      <c r="B58" s="3" t="s">
        <v>130</v>
      </c>
      <c r="C58" s="10">
        <f t="shared" si="1"/>
        <v>0</v>
      </c>
      <c r="D58" s="11">
        <v>0</v>
      </c>
      <c r="E58" s="11">
        <v>0</v>
      </c>
      <c r="F58" s="11">
        <v>0</v>
      </c>
      <c r="G58" s="11">
        <v>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" t="s">
        <v>191</v>
      </c>
      <c r="B59" s="3" t="s">
        <v>132</v>
      </c>
      <c r="C59" s="10">
        <f t="shared" si="1"/>
        <v>-2576</v>
      </c>
      <c r="D59" s="10">
        <f>SUM(D60:D66)</f>
        <v>376</v>
      </c>
      <c r="E59" s="10">
        <f>SUM(E60:E66)</f>
        <v>-2952</v>
      </c>
      <c r="F59" s="10">
        <f>SUM(F60:F66)</f>
        <v>0</v>
      </c>
      <c r="G59" s="10">
        <f>SUM(G60:G66)</f>
        <v>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" t="s">
        <v>192</v>
      </c>
      <c r="B60" s="3" t="s">
        <v>134</v>
      </c>
      <c r="C60" s="10">
        <f t="shared" si="1"/>
        <v>0</v>
      </c>
      <c r="D60" s="11">
        <v>0</v>
      </c>
      <c r="E60" s="11">
        <v>0</v>
      </c>
      <c r="F60" s="11">
        <v>0</v>
      </c>
      <c r="G60" s="11">
        <v>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" t="s">
        <v>193</v>
      </c>
      <c r="B61" s="3" t="s">
        <v>136</v>
      </c>
      <c r="C61" s="10">
        <f t="shared" si="1"/>
        <v>0</v>
      </c>
      <c r="D61" s="11">
        <v>0</v>
      </c>
      <c r="E61" s="11">
        <v>0</v>
      </c>
      <c r="F61" s="11">
        <v>0</v>
      </c>
      <c r="G61" s="11">
        <v>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 t="s">
        <v>194</v>
      </c>
      <c r="B62" s="3" t="s">
        <v>195</v>
      </c>
      <c r="C62" s="10">
        <f t="shared" si="1"/>
        <v>0</v>
      </c>
      <c r="D62" s="11">
        <v>0</v>
      </c>
      <c r="E62" s="11">
        <v>0</v>
      </c>
      <c r="F62" s="11">
        <v>0</v>
      </c>
      <c r="G62" s="11"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 t="s">
        <v>196</v>
      </c>
      <c r="B63" s="3" t="s">
        <v>197</v>
      </c>
      <c r="C63" s="10">
        <f t="shared" si="1"/>
        <v>0</v>
      </c>
      <c r="D63" s="11">
        <v>0</v>
      </c>
      <c r="E63" s="11">
        <v>0</v>
      </c>
      <c r="F63" s="11">
        <v>0</v>
      </c>
      <c r="G63" s="11">
        <v>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 t="s">
        <v>198</v>
      </c>
      <c r="B64" s="3" t="s">
        <v>199</v>
      </c>
      <c r="C64" s="10">
        <f t="shared" si="1"/>
        <v>0</v>
      </c>
      <c r="D64" s="11">
        <v>0</v>
      </c>
      <c r="E64" s="11">
        <v>0</v>
      </c>
      <c r="F64" s="11">
        <v>0</v>
      </c>
      <c r="G64" s="11">
        <v>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 t="s">
        <v>200</v>
      </c>
      <c r="B65" s="3" t="s">
        <v>201</v>
      </c>
      <c r="C65" s="10">
        <f t="shared" si="1"/>
        <v>0</v>
      </c>
      <c r="D65" s="11">
        <v>0</v>
      </c>
      <c r="E65" s="11">
        <v>0</v>
      </c>
      <c r="F65" s="11">
        <v>0</v>
      </c>
      <c r="G65" s="11">
        <v>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 t="s">
        <v>202</v>
      </c>
      <c r="B66" s="3" t="s">
        <v>203</v>
      </c>
      <c r="C66" s="10">
        <f t="shared" si="1"/>
        <v>-2576</v>
      </c>
      <c r="D66" s="11">
        <v>376</v>
      </c>
      <c r="E66" s="11">
        <v>-2952</v>
      </c>
      <c r="F66" s="11">
        <v>0</v>
      </c>
      <c r="G66" s="11">
        <v>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 t="s">
        <v>204</v>
      </c>
      <c r="B67" s="3" t="s">
        <v>205</v>
      </c>
      <c r="C67" s="10">
        <f t="shared" si="1"/>
        <v>4501</v>
      </c>
      <c r="D67" s="11">
        <v>4501</v>
      </c>
      <c r="E67" s="11">
        <v>0</v>
      </c>
      <c r="F67" s="11">
        <v>0</v>
      </c>
      <c r="G67" s="11"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 t="s">
        <v>206</v>
      </c>
      <c r="B68" s="3" t="s">
        <v>207</v>
      </c>
      <c r="C68" s="10">
        <f t="shared" si="1"/>
        <v>39450</v>
      </c>
      <c r="D68" s="11">
        <v>39450</v>
      </c>
      <c r="E68" s="11">
        <v>0</v>
      </c>
      <c r="F68" s="11">
        <v>0</v>
      </c>
      <c r="G68" s="11"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 t="s">
        <v>208</v>
      </c>
      <c r="B69" s="3" t="s">
        <v>209</v>
      </c>
      <c r="C69" s="10">
        <f t="shared" si="1"/>
        <v>0</v>
      </c>
      <c r="D69" s="11">
        <v>0</v>
      </c>
      <c r="E69" s="11">
        <v>0</v>
      </c>
      <c r="F69" s="11">
        <v>0</v>
      </c>
      <c r="G69" s="11">
        <v>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 t="s">
        <v>210</v>
      </c>
      <c r="B70" s="3" t="s">
        <v>211</v>
      </c>
      <c r="C70" s="10">
        <f t="shared" si="1"/>
        <v>36503</v>
      </c>
      <c r="D70" s="11">
        <v>36503</v>
      </c>
      <c r="E70" s="11">
        <v>0</v>
      </c>
      <c r="F70" s="11">
        <v>0</v>
      </c>
      <c r="G70" s="11">
        <v>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</sheetData>
  <mergeCells count="2">
    <mergeCell ref="D2:E2"/>
    <mergeCell ref="F2:G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6"/>
  <sheetViews>
    <sheetView zoomScale="80" zoomScaleNormal="80" workbookViewId="0" topLeftCell="A55">
      <selection activeCell="C3" sqref="C3"/>
    </sheetView>
  </sheetViews>
  <sheetFormatPr defaultColWidth="9.140625" defaultRowHeight="12.75"/>
  <cols>
    <col min="1" max="1" width="58.8515625" style="0" customWidth="1"/>
    <col min="3" max="3" width="16.00390625" style="14" bestFit="1" customWidth="1"/>
  </cols>
  <sheetData>
    <row r="1" spans="1:5" s="6" customFormat="1" ht="12.75">
      <c r="A1" s="28" t="s">
        <v>690</v>
      </c>
      <c r="B1" s="5"/>
      <c r="C1" s="16"/>
      <c r="E1" s="5"/>
    </row>
    <row r="2" spans="1:5" ht="12.75">
      <c r="A2" s="1"/>
      <c r="B2" s="1"/>
      <c r="C2" s="17" t="s">
        <v>9</v>
      </c>
      <c r="D2" s="15"/>
      <c r="E2" s="15"/>
    </row>
    <row r="3" spans="1:5" ht="12.75">
      <c r="A3" s="15" t="s">
        <v>212</v>
      </c>
      <c r="B3" s="3" t="s">
        <v>24</v>
      </c>
      <c r="C3" s="18">
        <f>SUM(C4,C13,C20,C21,C26,C39,C46,C52,C59,C60,C61,C62,C63,C64)</f>
        <v>89595</v>
      </c>
      <c r="D3" s="15"/>
      <c r="E3" s="15"/>
    </row>
    <row r="4" spans="1:5" ht="12.75">
      <c r="A4" s="15" t="s">
        <v>213</v>
      </c>
      <c r="B4" s="3" t="s">
        <v>26</v>
      </c>
      <c r="C4" s="18">
        <f>SUM(C5:C12)</f>
        <v>3260</v>
      </c>
      <c r="D4" s="15"/>
      <c r="E4" s="15"/>
    </row>
    <row r="5" spans="1:5" ht="12.75">
      <c r="A5" s="15" t="s">
        <v>214</v>
      </c>
      <c r="B5" s="3" t="s">
        <v>28</v>
      </c>
      <c r="C5" s="19">
        <v>0</v>
      </c>
      <c r="D5" s="15"/>
      <c r="E5" s="15"/>
    </row>
    <row r="6" spans="1:5" ht="12.75">
      <c r="A6" s="15" t="s">
        <v>215</v>
      </c>
      <c r="B6" s="3" t="s">
        <v>30</v>
      </c>
      <c r="C6" s="19">
        <v>27</v>
      </c>
      <c r="D6" s="15"/>
      <c r="E6" s="15"/>
    </row>
    <row r="7" spans="1:5" ht="12.75">
      <c r="A7" s="15" t="s">
        <v>216</v>
      </c>
      <c r="B7" s="3" t="s">
        <v>32</v>
      </c>
      <c r="C7" s="19">
        <v>0</v>
      </c>
      <c r="D7" s="15"/>
      <c r="E7" s="15"/>
    </row>
    <row r="8" spans="1:5" ht="12.75">
      <c r="A8" s="15" t="s">
        <v>217</v>
      </c>
      <c r="B8" s="3" t="s">
        <v>34</v>
      </c>
      <c r="C8" s="19">
        <v>0</v>
      </c>
      <c r="D8" s="15"/>
      <c r="E8" s="15"/>
    </row>
    <row r="9" spans="1:5" ht="12.75">
      <c r="A9" s="15" t="s">
        <v>218</v>
      </c>
      <c r="B9" s="3" t="s">
        <v>36</v>
      </c>
      <c r="C9" s="19">
        <v>3048</v>
      </c>
      <c r="D9" s="15"/>
      <c r="E9" s="15"/>
    </row>
    <row r="10" spans="1:5" ht="12.75">
      <c r="A10" s="15" t="s">
        <v>219</v>
      </c>
      <c r="B10" s="3" t="s">
        <v>38</v>
      </c>
      <c r="C10" s="19">
        <v>0</v>
      </c>
      <c r="D10" s="15"/>
      <c r="E10" s="15"/>
    </row>
    <row r="11" spans="1:5" ht="12.75">
      <c r="A11" s="15" t="s">
        <v>220</v>
      </c>
      <c r="B11" s="3" t="s">
        <v>40</v>
      </c>
      <c r="C11" s="19">
        <v>0</v>
      </c>
      <c r="D11" s="15"/>
      <c r="E11" s="15"/>
    </row>
    <row r="12" spans="1:5" ht="12.75">
      <c r="A12" s="15" t="s">
        <v>221</v>
      </c>
      <c r="B12" s="3" t="s">
        <v>42</v>
      </c>
      <c r="C12" s="19">
        <v>185</v>
      </c>
      <c r="D12" s="15"/>
      <c r="E12" s="15"/>
    </row>
    <row r="13" spans="1:5" ht="12.75">
      <c r="A13" s="15" t="s">
        <v>222</v>
      </c>
      <c r="B13" s="3" t="s">
        <v>44</v>
      </c>
      <c r="C13" s="18">
        <f>SUM(C14:C19)</f>
        <v>0</v>
      </c>
      <c r="D13" s="15"/>
      <c r="E13" s="15"/>
    </row>
    <row r="14" spans="1:5" ht="12.75">
      <c r="A14" s="15" t="s">
        <v>223</v>
      </c>
      <c r="B14" s="3" t="s">
        <v>46</v>
      </c>
      <c r="C14" s="19">
        <v>0</v>
      </c>
      <c r="D14" s="15"/>
      <c r="E14" s="15"/>
    </row>
    <row r="15" spans="1:5" ht="12.75">
      <c r="A15" s="15" t="s">
        <v>224</v>
      </c>
      <c r="B15" s="3" t="s">
        <v>48</v>
      </c>
      <c r="C15" s="19">
        <v>0</v>
      </c>
      <c r="D15" s="15"/>
      <c r="E15" s="15"/>
    </row>
    <row r="16" spans="1:5" ht="12.75">
      <c r="A16" s="15" t="s">
        <v>225</v>
      </c>
      <c r="B16" s="3" t="s">
        <v>50</v>
      </c>
      <c r="C16" s="19">
        <v>0</v>
      </c>
      <c r="D16" s="15"/>
      <c r="E16" s="15"/>
    </row>
    <row r="17" spans="1:5" ht="12.75">
      <c r="A17" s="15" t="s">
        <v>226</v>
      </c>
      <c r="B17" s="3" t="s">
        <v>52</v>
      </c>
      <c r="C17" s="19">
        <v>0</v>
      </c>
      <c r="D17" s="15"/>
      <c r="E17" s="15"/>
    </row>
    <row r="18" spans="1:5" ht="12.75">
      <c r="A18" s="15" t="s">
        <v>227</v>
      </c>
      <c r="B18" s="3" t="s">
        <v>54</v>
      </c>
      <c r="C18" s="19">
        <v>0</v>
      </c>
      <c r="D18" s="15"/>
      <c r="E18" s="15"/>
    </row>
    <row r="19" spans="1:5" ht="12.75">
      <c r="A19" s="15" t="s">
        <v>228</v>
      </c>
      <c r="B19" s="3" t="s">
        <v>56</v>
      </c>
      <c r="C19" s="19">
        <v>0</v>
      </c>
      <c r="D19" s="15"/>
      <c r="E19" s="15"/>
    </row>
    <row r="20" spans="1:5" ht="12.75">
      <c r="A20" s="15" t="s">
        <v>229</v>
      </c>
      <c r="B20" s="3" t="s">
        <v>58</v>
      </c>
      <c r="C20" s="19">
        <v>0</v>
      </c>
      <c r="D20" s="15"/>
      <c r="E20" s="15"/>
    </row>
    <row r="21" spans="1:5" ht="12.75">
      <c r="A21" s="15" t="s">
        <v>230</v>
      </c>
      <c r="B21" s="3" t="s">
        <v>60</v>
      </c>
      <c r="C21" s="18">
        <f>SUM(C22:C25)</f>
        <v>16</v>
      </c>
      <c r="D21" s="15"/>
      <c r="E21" s="15"/>
    </row>
    <row r="22" spans="1:5" ht="12.75">
      <c r="A22" s="15" t="s">
        <v>231</v>
      </c>
      <c r="B22" s="3" t="s">
        <v>62</v>
      </c>
      <c r="C22" s="19">
        <v>16</v>
      </c>
      <c r="D22" s="15"/>
      <c r="E22" s="15"/>
    </row>
    <row r="23" spans="1:5" ht="12.75">
      <c r="A23" s="15" t="s">
        <v>232</v>
      </c>
      <c r="B23" s="3" t="s">
        <v>64</v>
      </c>
      <c r="C23" s="19">
        <v>0</v>
      </c>
      <c r="D23" s="15"/>
      <c r="E23" s="15"/>
    </row>
    <row r="24" spans="1:5" ht="12.75">
      <c r="A24" s="15" t="s">
        <v>233</v>
      </c>
      <c r="B24" s="3" t="s">
        <v>66</v>
      </c>
      <c r="C24" s="19">
        <v>0</v>
      </c>
      <c r="D24" s="15"/>
      <c r="E24" s="15"/>
    </row>
    <row r="25" spans="1:5" ht="12.75">
      <c r="A25" s="15" t="s">
        <v>234</v>
      </c>
      <c r="B25" s="3" t="s">
        <v>68</v>
      </c>
      <c r="C25" s="19">
        <v>0</v>
      </c>
      <c r="D25" s="15"/>
      <c r="E25" s="15"/>
    </row>
    <row r="26" spans="1:5" ht="12.75">
      <c r="A26" s="15" t="s">
        <v>235</v>
      </c>
      <c r="B26" s="3" t="s">
        <v>70</v>
      </c>
      <c r="C26" s="18">
        <f>SUM(C27,C31:C38)</f>
        <v>110073</v>
      </c>
      <c r="D26" s="15"/>
      <c r="E26" s="15"/>
    </row>
    <row r="27" spans="1:5" ht="12.75">
      <c r="A27" s="15" t="s">
        <v>236</v>
      </c>
      <c r="B27" s="3" t="s">
        <v>72</v>
      </c>
      <c r="C27" s="18">
        <f>SUM(C28:C30)</f>
        <v>105088</v>
      </c>
      <c r="D27" s="15"/>
      <c r="E27" s="15"/>
    </row>
    <row r="28" spans="1:5" ht="12.75">
      <c r="A28" s="15" t="s">
        <v>237</v>
      </c>
      <c r="B28" s="3" t="s">
        <v>74</v>
      </c>
      <c r="C28" s="19">
        <v>0</v>
      </c>
      <c r="D28" s="15"/>
      <c r="E28" s="15"/>
    </row>
    <row r="29" spans="1:5" ht="12.75">
      <c r="A29" s="15" t="s">
        <v>238</v>
      </c>
      <c r="B29" s="3" t="s">
        <v>76</v>
      </c>
      <c r="C29" s="19">
        <v>105088</v>
      </c>
      <c r="D29" s="15"/>
      <c r="E29" s="15"/>
    </row>
    <row r="30" spans="1:5" ht="12.75">
      <c r="A30" s="15" t="s">
        <v>239</v>
      </c>
      <c r="B30" s="3" t="s">
        <v>78</v>
      </c>
      <c r="C30" s="19">
        <v>0</v>
      </c>
      <c r="D30" s="15"/>
      <c r="E30" s="15"/>
    </row>
    <row r="31" spans="1:5" ht="12.75">
      <c r="A31" s="15" t="s">
        <v>240</v>
      </c>
      <c r="B31" s="3" t="s">
        <v>80</v>
      </c>
      <c r="C31" s="19">
        <v>429</v>
      </c>
      <c r="D31" s="15"/>
      <c r="E31" s="15"/>
    </row>
    <row r="32" spans="1:5" ht="12.75">
      <c r="A32" s="15" t="s">
        <v>241</v>
      </c>
      <c r="B32" s="3" t="s">
        <v>82</v>
      </c>
      <c r="C32" s="19">
        <v>497</v>
      </c>
      <c r="D32" s="15"/>
      <c r="E32" s="15"/>
    </row>
    <row r="33" spans="1:5" ht="12.75">
      <c r="A33" s="15" t="s">
        <v>242</v>
      </c>
      <c r="B33" s="3" t="s">
        <v>84</v>
      </c>
      <c r="C33" s="19">
        <v>0</v>
      </c>
      <c r="D33" s="15"/>
      <c r="E33" s="15"/>
    </row>
    <row r="34" spans="1:5" ht="12.75">
      <c r="A34" s="15" t="s">
        <v>243</v>
      </c>
      <c r="B34" s="3" t="s">
        <v>86</v>
      </c>
      <c r="C34" s="19">
        <v>0</v>
      </c>
      <c r="D34" s="15"/>
      <c r="E34" s="15"/>
    </row>
    <row r="35" spans="1:5" ht="12.75">
      <c r="A35" s="15" t="s">
        <v>244</v>
      </c>
      <c r="B35" s="3" t="s">
        <v>88</v>
      </c>
      <c r="C35" s="19">
        <v>0</v>
      </c>
      <c r="D35" s="15"/>
      <c r="E35" s="15"/>
    </row>
    <row r="36" spans="1:5" ht="12.75">
      <c r="A36" s="15" t="s">
        <v>245</v>
      </c>
      <c r="B36" s="3" t="s">
        <v>90</v>
      </c>
      <c r="C36" s="19">
        <v>0</v>
      </c>
      <c r="D36" s="15"/>
      <c r="E36" s="15"/>
    </row>
    <row r="37" spans="1:5" ht="12.75">
      <c r="A37" s="15" t="s">
        <v>246</v>
      </c>
      <c r="B37" s="3" t="s">
        <v>92</v>
      </c>
      <c r="C37" s="19">
        <v>0</v>
      </c>
      <c r="D37" s="15"/>
      <c r="E37" s="15"/>
    </row>
    <row r="38" spans="1:5" ht="12.75">
      <c r="A38" s="15" t="s">
        <v>247</v>
      </c>
      <c r="B38" s="3" t="s">
        <v>94</v>
      </c>
      <c r="C38" s="19">
        <v>4059</v>
      </c>
      <c r="D38" s="15"/>
      <c r="E38" s="15"/>
    </row>
    <row r="39" spans="1:5" ht="12.75">
      <c r="A39" s="15" t="s">
        <v>248</v>
      </c>
      <c r="B39" s="3" t="s">
        <v>96</v>
      </c>
      <c r="C39" s="18">
        <f>SUM(C40:C45)</f>
        <v>-34837</v>
      </c>
      <c r="D39" s="15"/>
      <c r="E39" s="15"/>
    </row>
    <row r="40" spans="1:5" ht="12.75">
      <c r="A40" s="15" t="s">
        <v>249</v>
      </c>
      <c r="B40" s="3" t="s">
        <v>98</v>
      </c>
      <c r="C40" s="19">
        <v>-34837</v>
      </c>
      <c r="D40" s="15"/>
      <c r="E40" s="15"/>
    </row>
    <row r="41" spans="1:5" ht="12.75">
      <c r="A41" s="15" t="s">
        <v>250</v>
      </c>
      <c r="B41" s="3" t="s">
        <v>100</v>
      </c>
      <c r="C41" s="19">
        <v>0</v>
      </c>
      <c r="D41" s="15"/>
      <c r="E41" s="15"/>
    </row>
    <row r="42" spans="1:5" ht="12.75">
      <c r="A42" s="15" t="s">
        <v>251</v>
      </c>
      <c r="B42" s="3" t="s">
        <v>102</v>
      </c>
      <c r="C42" s="19">
        <v>0</v>
      </c>
      <c r="D42" s="15"/>
      <c r="E42" s="15"/>
    </row>
    <row r="43" spans="1:5" ht="12.75">
      <c r="A43" s="15" t="s">
        <v>252</v>
      </c>
      <c r="B43" s="3" t="s">
        <v>104</v>
      </c>
      <c r="C43" s="19">
        <v>0</v>
      </c>
      <c r="D43" s="15"/>
      <c r="E43" s="15"/>
    </row>
    <row r="44" spans="1:5" ht="12.75">
      <c r="A44" s="15" t="s">
        <v>253</v>
      </c>
      <c r="B44" s="3" t="s">
        <v>106</v>
      </c>
      <c r="C44" s="19">
        <v>0</v>
      </c>
      <c r="D44" s="15"/>
      <c r="E44" s="15"/>
    </row>
    <row r="45" spans="1:5" ht="12.75">
      <c r="A45" s="15" t="s">
        <v>254</v>
      </c>
      <c r="B45" s="3" t="s">
        <v>108</v>
      </c>
      <c r="C45" s="19">
        <v>0</v>
      </c>
      <c r="D45" s="15"/>
      <c r="E45" s="15"/>
    </row>
    <row r="46" spans="1:5" ht="12.75">
      <c r="A46" s="15" t="s">
        <v>255</v>
      </c>
      <c r="B46" s="3" t="s">
        <v>110</v>
      </c>
      <c r="C46" s="18">
        <f>SUM(C47:C51)</f>
        <v>0</v>
      </c>
      <c r="D46" s="15"/>
      <c r="E46" s="15"/>
    </row>
    <row r="47" spans="1:5" ht="12.75">
      <c r="A47" s="15" t="s">
        <v>256</v>
      </c>
      <c r="B47" s="3" t="s">
        <v>112</v>
      </c>
      <c r="C47" s="19">
        <v>0</v>
      </c>
      <c r="D47" s="15"/>
      <c r="E47" s="15"/>
    </row>
    <row r="48" spans="1:5" ht="12.75">
      <c r="A48" s="15" t="s">
        <v>257</v>
      </c>
      <c r="B48" s="3" t="s">
        <v>114</v>
      </c>
      <c r="C48" s="19">
        <v>0</v>
      </c>
      <c r="D48" s="15"/>
      <c r="E48" s="15"/>
    </row>
    <row r="49" spans="1:5" ht="12.75">
      <c r="A49" s="15" t="s">
        <v>258</v>
      </c>
      <c r="B49" s="3" t="s">
        <v>116</v>
      </c>
      <c r="C49" s="19">
        <v>0</v>
      </c>
      <c r="D49" s="15"/>
      <c r="E49" s="15"/>
    </row>
    <row r="50" spans="1:5" ht="12.75">
      <c r="A50" s="15" t="s">
        <v>259</v>
      </c>
      <c r="B50" s="3" t="s">
        <v>118</v>
      </c>
      <c r="C50" s="19">
        <v>0</v>
      </c>
      <c r="D50" s="15"/>
      <c r="E50" s="15"/>
    </row>
    <row r="51" spans="1:5" ht="12.75">
      <c r="A51" s="15" t="s">
        <v>260</v>
      </c>
      <c r="B51" s="3" t="s">
        <v>120</v>
      </c>
      <c r="C51" s="19">
        <v>0</v>
      </c>
      <c r="D51" s="15"/>
      <c r="E51" s="15"/>
    </row>
    <row r="52" spans="1:5" ht="12.75">
      <c r="A52" s="15" t="s">
        <v>261</v>
      </c>
      <c r="B52" s="3" t="s">
        <v>122</v>
      </c>
      <c r="C52" s="18">
        <f>SUM(C53:C58)</f>
        <v>422</v>
      </c>
      <c r="D52" s="15"/>
      <c r="E52" s="15"/>
    </row>
    <row r="53" spans="1:5" ht="12.75">
      <c r="A53" s="15" t="s">
        <v>262</v>
      </c>
      <c r="B53" s="3" t="s">
        <v>124</v>
      </c>
      <c r="C53" s="19">
        <v>34</v>
      </c>
      <c r="D53" s="15"/>
      <c r="E53" s="15"/>
    </row>
    <row r="54" spans="1:5" ht="12.75">
      <c r="A54" s="15" t="s">
        <v>263</v>
      </c>
      <c r="B54" s="3" t="s">
        <v>126</v>
      </c>
      <c r="C54" s="19">
        <v>0</v>
      </c>
      <c r="D54" s="15"/>
      <c r="E54" s="15"/>
    </row>
    <row r="55" spans="1:5" ht="12.75">
      <c r="A55" s="15" t="s">
        <v>264</v>
      </c>
      <c r="B55" s="3" t="s">
        <v>128</v>
      </c>
      <c r="C55" s="19">
        <v>388</v>
      </c>
      <c r="D55" s="15"/>
      <c r="E55" s="15"/>
    </row>
    <row r="56" spans="1:5" ht="12.75">
      <c r="A56" s="15" t="s">
        <v>265</v>
      </c>
      <c r="B56" s="3" t="s">
        <v>130</v>
      </c>
      <c r="C56" s="19">
        <v>0</v>
      </c>
      <c r="D56" s="15"/>
      <c r="E56" s="15"/>
    </row>
    <row r="57" spans="1:5" ht="12.75">
      <c r="A57" s="15" t="s">
        <v>266</v>
      </c>
      <c r="B57" s="3" t="s">
        <v>132</v>
      </c>
      <c r="C57" s="19">
        <v>0</v>
      </c>
      <c r="D57" s="15"/>
      <c r="E57" s="15"/>
    </row>
    <row r="58" spans="1:5" ht="12.75">
      <c r="A58" s="15" t="s">
        <v>267</v>
      </c>
      <c r="B58" s="3" t="s">
        <v>134</v>
      </c>
      <c r="C58" s="19">
        <v>0</v>
      </c>
      <c r="D58" s="15"/>
      <c r="E58" s="15"/>
    </row>
    <row r="59" spans="1:5" ht="12.75">
      <c r="A59" s="15" t="s">
        <v>268</v>
      </c>
      <c r="B59" s="3" t="s">
        <v>136</v>
      </c>
      <c r="C59" s="19">
        <v>0</v>
      </c>
      <c r="D59" s="15"/>
      <c r="E59" s="15"/>
    </row>
    <row r="60" spans="1:5" ht="12.75">
      <c r="A60" s="15" t="s">
        <v>269</v>
      </c>
      <c r="B60" s="3" t="s">
        <v>195</v>
      </c>
      <c r="C60" s="19">
        <v>0</v>
      </c>
      <c r="D60" s="15"/>
      <c r="E60" s="15"/>
    </row>
    <row r="61" spans="1:5" ht="12.75">
      <c r="A61" s="15" t="s">
        <v>270</v>
      </c>
      <c r="B61" s="3" t="s">
        <v>197</v>
      </c>
      <c r="C61" s="19">
        <v>14882</v>
      </c>
      <c r="D61" s="15"/>
      <c r="E61" s="15"/>
    </row>
    <row r="62" spans="1:5" ht="12.75">
      <c r="A62" s="15" t="s">
        <v>271</v>
      </c>
      <c r="B62" s="3" t="s">
        <v>199</v>
      </c>
      <c r="C62" s="19">
        <v>0</v>
      </c>
      <c r="D62" s="15"/>
      <c r="E62" s="15"/>
    </row>
    <row r="63" spans="1:5" ht="12.75">
      <c r="A63" s="15" t="s">
        <v>272</v>
      </c>
      <c r="B63" s="3" t="s">
        <v>201</v>
      </c>
      <c r="C63" s="19">
        <v>5</v>
      </c>
      <c r="D63" s="15"/>
      <c r="E63" s="15"/>
    </row>
    <row r="64" spans="1:5" ht="12.75">
      <c r="A64" s="15" t="s">
        <v>273</v>
      </c>
      <c r="B64" s="3" t="s">
        <v>203</v>
      </c>
      <c r="C64" s="19">
        <v>-4226</v>
      </c>
      <c r="D64" s="15"/>
      <c r="E64" s="15"/>
    </row>
    <row r="65" spans="1:5" ht="12.75">
      <c r="A65" s="15" t="s">
        <v>274</v>
      </c>
      <c r="B65" s="3" t="s">
        <v>205</v>
      </c>
      <c r="C65" s="18">
        <f>SUM(C66,C73)</f>
        <v>-52546</v>
      </c>
      <c r="D65" s="15"/>
      <c r="E65" s="15"/>
    </row>
    <row r="66" spans="1:5" ht="12.75">
      <c r="A66" s="15" t="s">
        <v>275</v>
      </c>
      <c r="B66" s="3" t="s">
        <v>207</v>
      </c>
      <c r="C66" s="18">
        <f>SUM(C67:C72)</f>
        <v>-8309</v>
      </c>
      <c r="D66" s="15"/>
      <c r="E66" s="15"/>
    </row>
    <row r="67" spans="1:5" ht="12.75">
      <c r="A67" s="15" t="s">
        <v>276</v>
      </c>
      <c r="B67" s="3" t="s">
        <v>209</v>
      </c>
      <c r="C67" s="19">
        <v>-6094</v>
      </c>
      <c r="D67" s="15"/>
      <c r="E67" s="15"/>
    </row>
    <row r="68" spans="1:5" ht="12.75">
      <c r="A68" s="15" t="s">
        <v>277</v>
      </c>
      <c r="B68" s="3" t="s">
        <v>211</v>
      </c>
      <c r="C68" s="19">
        <v>-2061</v>
      </c>
      <c r="D68" s="15"/>
      <c r="E68" s="15"/>
    </row>
    <row r="69" spans="1:5" ht="12.75">
      <c r="A69" s="15" t="s">
        <v>278</v>
      </c>
      <c r="B69" s="3" t="s">
        <v>279</v>
      </c>
      <c r="C69" s="19">
        <v>0</v>
      </c>
      <c r="D69" s="15"/>
      <c r="E69" s="15"/>
    </row>
    <row r="70" spans="1:5" ht="12.75">
      <c r="A70" s="15" t="s">
        <v>280</v>
      </c>
      <c r="B70" s="3" t="s">
        <v>281</v>
      </c>
      <c r="C70" s="19">
        <v>0</v>
      </c>
      <c r="D70" s="15"/>
      <c r="E70" s="15"/>
    </row>
    <row r="71" spans="1:5" ht="12.75">
      <c r="A71" s="15" t="s">
        <v>282</v>
      </c>
      <c r="B71" s="3" t="s">
        <v>283</v>
      </c>
      <c r="C71" s="19">
        <v>0</v>
      </c>
      <c r="D71" s="15"/>
      <c r="E71" s="15"/>
    </row>
    <row r="72" spans="1:5" ht="12.75">
      <c r="A72" s="15" t="s">
        <v>284</v>
      </c>
      <c r="B72" s="3" t="s">
        <v>285</v>
      </c>
      <c r="C72" s="19">
        <v>-154</v>
      </c>
      <c r="D72" s="15"/>
      <c r="E72" s="15"/>
    </row>
    <row r="73" spans="1:5" ht="12.75">
      <c r="A73" s="15" t="s">
        <v>286</v>
      </c>
      <c r="B73" s="3" t="s">
        <v>287</v>
      </c>
      <c r="C73" s="18">
        <f>SUM(C74:C79)</f>
        <v>-44237</v>
      </c>
      <c r="D73" s="15"/>
      <c r="E73" s="15"/>
    </row>
    <row r="74" spans="1:5" ht="12.75">
      <c r="A74" s="15" t="s">
        <v>288</v>
      </c>
      <c r="B74" s="3" t="s">
        <v>289</v>
      </c>
      <c r="C74" s="19">
        <v>-6073</v>
      </c>
      <c r="D74" s="15"/>
      <c r="E74" s="15"/>
    </row>
    <row r="75" spans="1:5" ht="12.75">
      <c r="A75" s="15" t="s">
        <v>290</v>
      </c>
      <c r="B75" s="3" t="s">
        <v>291</v>
      </c>
      <c r="C75" s="19">
        <v>-60</v>
      </c>
      <c r="D75" s="15"/>
      <c r="E75" s="15"/>
    </row>
    <row r="76" spans="1:5" ht="12.75">
      <c r="A76" s="15" t="s">
        <v>292</v>
      </c>
      <c r="B76" s="3" t="s">
        <v>293</v>
      </c>
      <c r="C76" s="19">
        <v>-6804</v>
      </c>
      <c r="D76" s="15"/>
      <c r="E76" s="15"/>
    </row>
    <row r="77" spans="1:5" ht="12.75">
      <c r="A77" s="15" t="s">
        <v>294</v>
      </c>
      <c r="B77" s="3" t="s">
        <v>295</v>
      </c>
      <c r="C77" s="19">
        <v>-16800</v>
      </c>
      <c r="D77" s="15"/>
      <c r="E77" s="15"/>
    </row>
    <row r="78" spans="1:5" ht="12.75">
      <c r="A78" s="15" t="s">
        <v>296</v>
      </c>
      <c r="B78" s="3" t="s">
        <v>297</v>
      </c>
      <c r="C78" s="19">
        <v>-6177</v>
      </c>
      <c r="D78" s="15"/>
      <c r="E78" s="15"/>
    </row>
    <row r="79" spans="1:5" ht="12.75">
      <c r="A79" s="15" t="s">
        <v>298</v>
      </c>
      <c r="B79" s="3" t="s">
        <v>299</v>
      </c>
      <c r="C79" s="20">
        <v>-8323</v>
      </c>
      <c r="D79" s="15"/>
      <c r="E79" s="15"/>
    </row>
    <row r="80" spans="1:5" ht="12.75">
      <c r="A80" s="15" t="s">
        <v>300</v>
      </c>
      <c r="B80" s="3" t="s">
        <v>301</v>
      </c>
      <c r="C80" s="18">
        <f>SUM(C81:C83)</f>
        <v>-546</v>
      </c>
      <c r="D80" s="15"/>
      <c r="E80" s="15"/>
    </row>
    <row r="81" spans="1:5" ht="12.75">
      <c r="A81" s="15" t="s">
        <v>302</v>
      </c>
      <c r="B81" s="3" t="s">
        <v>303</v>
      </c>
      <c r="C81" s="19">
        <v>-164</v>
      </c>
      <c r="D81" s="15"/>
      <c r="E81" s="15"/>
    </row>
    <row r="82" spans="1:5" ht="12.75">
      <c r="A82" s="15" t="s">
        <v>304</v>
      </c>
      <c r="B82" s="3" t="s">
        <v>305</v>
      </c>
      <c r="C82" s="19">
        <v>0</v>
      </c>
      <c r="D82" s="15"/>
      <c r="E82" s="15"/>
    </row>
    <row r="83" spans="1:5" ht="12.75">
      <c r="A83" s="15" t="s">
        <v>306</v>
      </c>
      <c r="B83" s="3" t="s">
        <v>307</v>
      </c>
      <c r="C83" s="19">
        <v>-382</v>
      </c>
      <c r="D83" s="15"/>
      <c r="E83" s="15"/>
    </row>
    <row r="84" spans="1:5" ht="12.75">
      <c r="A84" s="15" t="s">
        <v>308</v>
      </c>
      <c r="B84" s="3" t="s">
        <v>309</v>
      </c>
      <c r="C84" s="19">
        <v>0</v>
      </c>
      <c r="D84" s="15"/>
      <c r="E84" s="15"/>
    </row>
    <row r="85" spans="1:5" ht="12.75">
      <c r="A85" s="15" t="s">
        <v>310</v>
      </c>
      <c r="B85" s="3" t="s">
        <v>311</v>
      </c>
      <c r="C85" s="18">
        <f>SUM(C86,C91)</f>
        <v>0</v>
      </c>
      <c r="D85" s="15"/>
      <c r="E85" s="15"/>
    </row>
    <row r="86" spans="1:5" ht="12.75">
      <c r="A86" s="15" t="s">
        <v>312</v>
      </c>
      <c r="B86" s="3" t="s">
        <v>313</v>
      </c>
      <c r="C86" s="18">
        <f>SUM(C87:C90)</f>
        <v>0</v>
      </c>
      <c r="D86" s="15"/>
      <c r="E86" s="15"/>
    </row>
    <row r="87" spans="1:5" ht="12.75">
      <c r="A87" s="15" t="s">
        <v>314</v>
      </c>
      <c r="B87" s="3" t="s">
        <v>315</v>
      </c>
      <c r="C87" s="19">
        <v>0</v>
      </c>
      <c r="D87" s="15"/>
      <c r="E87" s="15"/>
    </row>
    <row r="88" spans="1:5" ht="12.75">
      <c r="A88" s="15" t="s">
        <v>316</v>
      </c>
      <c r="B88" s="3" t="s">
        <v>317</v>
      </c>
      <c r="C88" s="19">
        <v>0</v>
      </c>
      <c r="D88" s="15"/>
      <c r="E88" s="15"/>
    </row>
    <row r="89" spans="1:5" ht="12.75">
      <c r="A89" s="15" t="s">
        <v>318</v>
      </c>
      <c r="B89" s="3" t="s">
        <v>319</v>
      </c>
      <c r="C89" s="19">
        <v>0</v>
      </c>
      <c r="D89" s="15"/>
      <c r="E89" s="15"/>
    </row>
    <row r="90" spans="1:5" ht="12.75">
      <c r="A90" s="15" t="s">
        <v>320</v>
      </c>
      <c r="B90" s="3" t="s">
        <v>321</v>
      </c>
      <c r="C90" s="19">
        <v>0</v>
      </c>
      <c r="D90" s="15"/>
      <c r="E90" s="15"/>
    </row>
    <row r="91" spans="1:5" ht="12.75">
      <c r="A91" s="15" t="s">
        <v>322</v>
      </c>
      <c r="B91" s="3" t="s">
        <v>323</v>
      </c>
      <c r="C91" s="18">
        <f>SUM(C92:C97)</f>
        <v>0</v>
      </c>
      <c r="D91" s="15"/>
      <c r="E91" s="15"/>
    </row>
    <row r="92" spans="1:5" ht="12.75">
      <c r="A92" s="15" t="s">
        <v>324</v>
      </c>
      <c r="B92" s="3" t="s">
        <v>325</v>
      </c>
      <c r="C92" s="19">
        <v>0</v>
      </c>
      <c r="D92" s="15"/>
      <c r="E92" s="15"/>
    </row>
    <row r="93" spans="1:5" ht="12.75">
      <c r="A93" s="15" t="s">
        <v>326</v>
      </c>
      <c r="B93" s="3" t="s">
        <v>327</v>
      </c>
      <c r="C93" s="19">
        <v>0</v>
      </c>
      <c r="D93" s="15"/>
      <c r="E93" s="15"/>
    </row>
    <row r="94" spans="1:5" ht="12.75">
      <c r="A94" s="15" t="s">
        <v>328</v>
      </c>
      <c r="B94" s="3" t="s">
        <v>329</v>
      </c>
      <c r="C94" s="19">
        <v>0</v>
      </c>
      <c r="D94" s="15"/>
      <c r="E94" s="15"/>
    </row>
    <row r="95" spans="1:5" ht="12.75">
      <c r="A95" s="15" t="s">
        <v>330</v>
      </c>
      <c r="B95" s="3" t="s">
        <v>331</v>
      </c>
      <c r="C95" s="19">
        <v>0</v>
      </c>
      <c r="D95" s="15"/>
      <c r="E95" s="15"/>
    </row>
    <row r="96" spans="1:5" ht="12.75">
      <c r="A96" s="15" t="s">
        <v>332</v>
      </c>
      <c r="B96" s="3" t="s">
        <v>333</v>
      </c>
      <c r="C96" s="19">
        <v>0</v>
      </c>
      <c r="D96" s="15"/>
      <c r="E96" s="15"/>
    </row>
    <row r="97" spans="1:5" ht="12.75">
      <c r="A97" s="15" t="s">
        <v>334</v>
      </c>
      <c r="B97" s="3" t="s">
        <v>335</v>
      </c>
      <c r="C97" s="19">
        <v>0</v>
      </c>
      <c r="D97" s="15"/>
      <c r="E97" s="15"/>
    </row>
    <row r="98" spans="1:5" ht="12.75">
      <c r="A98" s="15" t="s">
        <v>336</v>
      </c>
      <c r="B98" s="3" t="s">
        <v>337</v>
      </c>
      <c r="C98" s="19">
        <v>0</v>
      </c>
      <c r="D98" s="15"/>
      <c r="E98" s="15"/>
    </row>
    <row r="99" spans="1:5" ht="12.75">
      <c r="A99" s="15" t="s">
        <v>338</v>
      </c>
      <c r="B99" s="3" t="s">
        <v>339</v>
      </c>
      <c r="C99" s="19">
        <v>0</v>
      </c>
      <c r="D99" s="15"/>
      <c r="E99" s="15"/>
    </row>
    <row r="100" spans="1:5" ht="12.75">
      <c r="A100" s="15" t="s">
        <v>340</v>
      </c>
      <c r="B100" s="3" t="s">
        <v>341</v>
      </c>
      <c r="C100" s="19">
        <v>0</v>
      </c>
      <c r="D100" s="15"/>
      <c r="E100" s="15"/>
    </row>
    <row r="101" spans="1:5" ht="12.75">
      <c r="A101" s="15" t="s">
        <v>342</v>
      </c>
      <c r="B101" s="3" t="s">
        <v>343</v>
      </c>
      <c r="C101" s="18">
        <f>SUM(C3,C65,C80,C84,C85,C98,C99,C100)</f>
        <v>36503</v>
      </c>
      <c r="D101" s="15"/>
      <c r="E101" s="15"/>
    </row>
    <row r="102" spans="1:5" ht="12.75">
      <c r="A102" s="15" t="s">
        <v>344</v>
      </c>
      <c r="B102" s="3" t="s">
        <v>345</v>
      </c>
      <c r="C102" s="19">
        <v>0</v>
      </c>
      <c r="D102" s="15"/>
      <c r="E102" s="15"/>
    </row>
    <row r="103" spans="1:5" ht="12.75">
      <c r="A103" s="15" t="s">
        <v>346</v>
      </c>
      <c r="B103" s="3" t="s">
        <v>347</v>
      </c>
      <c r="C103" s="18">
        <f>SUM(C101:C102)</f>
        <v>36503</v>
      </c>
      <c r="D103" s="15"/>
      <c r="E103" s="15"/>
    </row>
    <row r="104" spans="1:5" ht="12.75">
      <c r="A104" s="15" t="s">
        <v>348</v>
      </c>
      <c r="B104" s="3" t="s">
        <v>349</v>
      </c>
      <c r="C104" s="19">
        <v>0</v>
      </c>
      <c r="D104" s="15"/>
      <c r="E104" s="15"/>
    </row>
    <row r="105" spans="1:5" ht="12.75">
      <c r="A105" s="15" t="s">
        <v>350</v>
      </c>
      <c r="B105" s="3" t="s">
        <v>351</v>
      </c>
      <c r="C105" s="18">
        <f>SUM(C103,C104)</f>
        <v>36503</v>
      </c>
      <c r="D105" s="15"/>
      <c r="E105" s="15"/>
    </row>
    <row r="106" spans="1:5" ht="12.75">
      <c r="A106" s="15"/>
      <c r="B106" s="15"/>
      <c r="C106" s="19"/>
      <c r="D106" s="15"/>
      <c r="E106" s="15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5"/>
  <sheetViews>
    <sheetView workbookViewId="0" topLeftCell="A1">
      <selection activeCell="D14" sqref="D14"/>
    </sheetView>
  </sheetViews>
  <sheetFormatPr defaultColWidth="9.140625" defaultRowHeight="12.75"/>
  <cols>
    <col min="1" max="1" width="51.28125" style="0" customWidth="1"/>
    <col min="2" max="2" width="30.28125" style="0" bestFit="1" customWidth="1"/>
    <col min="3" max="3" width="4.421875" style="0" bestFit="1" customWidth="1"/>
    <col min="4" max="5" width="18.8515625" style="0" customWidth="1"/>
    <col min="6" max="6" width="34.28125" style="0" customWidth="1"/>
  </cols>
  <sheetData>
    <row r="1" spans="1:29" s="6" customFormat="1" ht="12.75">
      <c r="A1" s="28" t="s">
        <v>694</v>
      </c>
      <c r="B1" s="5"/>
      <c r="C1" s="5"/>
      <c r="D1" s="5"/>
      <c r="E1" s="5"/>
      <c r="F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8" ht="12.75">
      <c r="A2" s="1"/>
      <c r="B2" s="1"/>
      <c r="C2" s="1"/>
      <c r="D2" s="15" t="s">
        <v>701</v>
      </c>
      <c r="E2" s="15" t="s">
        <v>562</v>
      </c>
      <c r="F2" s="15" t="s">
        <v>563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9" ht="12.75">
      <c r="A3" s="1"/>
      <c r="B3" s="1"/>
      <c r="C3" s="1"/>
      <c r="D3" s="3">
        <v>1</v>
      </c>
      <c r="E3" s="3">
        <v>2</v>
      </c>
      <c r="F3" s="3">
        <v>3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29" ht="12.75">
      <c r="A4" s="15" t="s">
        <v>564</v>
      </c>
      <c r="B4" s="15" t="s">
        <v>565</v>
      </c>
      <c r="C4" s="3" t="s">
        <v>24</v>
      </c>
      <c r="D4" s="18">
        <f>SUM(D5:D7)</f>
        <v>1283543</v>
      </c>
      <c r="E4" s="18">
        <f>SUM(E5:E7)</f>
        <v>0</v>
      </c>
      <c r="F4" s="18">
        <f>SUM(F5:F7)</f>
        <v>1283543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5"/>
      <c r="B5" s="15" t="s">
        <v>566</v>
      </c>
      <c r="C5" s="3" t="s">
        <v>26</v>
      </c>
      <c r="D5" s="19">
        <v>1251254</v>
      </c>
      <c r="E5" s="19">
        <v>0</v>
      </c>
      <c r="F5" s="19">
        <v>1251254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 ht="12.75">
      <c r="A6" s="15"/>
      <c r="B6" s="15" t="s">
        <v>567</v>
      </c>
      <c r="C6" s="3" t="s">
        <v>28</v>
      </c>
      <c r="D6" s="19">
        <v>32289</v>
      </c>
      <c r="E6" s="19">
        <v>0</v>
      </c>
      <c r="F6" s="19">
        <v>32289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2.75">
      <c r="A7" s="15"/>
      <c r="B7" s="15" t="s">
        <v>568</v>
      </c>
      <c r="C7" s="3" t="s">
        <v>30</v>
      </c>
      <c r="D7" s="19">
        <v>0</v>
      </c>
      <c r="E7" s="19">
        <v>0</v>
      </c>
      <c r="F7" s="19">
        <v>0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1:29" ht="12.75">
      <c r="A8" s="15" t="s">
        <v>569</v>
      </c>
      <c r="B8" s="15" t="s">
        <v>565</v>
      </c>
      <c r="C8" s="3" t="s">
        <v>32</v>
      </c>
      <c r="D8" s="18">
        <f>SUM(D9:D11)</f>
        <v>0</v>
      </c>
      <c r="E8" s="18">
        <f>SUM(E9:E11)</f>
        <v>0</v>
      </c>
      <c r="F8" s="18">
        <f>SUM(F9:F11)</f>
        <v>0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1:29" ht="12.75">
      <c r="A9" s="15"/>
      <c r="B9" s="15" t="s">
        <v>566</v>
      </c>
      <c r="C9" s="3" t="s">
        <v>34</v>
      </c>
      <c r="D9" s="19"/>
      <c r="E9" s="19"/>
      <c r="F9" s="19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29" ht="12.75">
      <c r="A10" s="15"/>
      <c r="B10" s="15" t="s">
        <v>567</v>
      </c>
      <c r="C10" s="3" t="s">
        <v>36</v>
      </c>
      <c r="D10" s="19"/>
      <c r="E10" s="19"/>
      <c r="F10" s="19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ht="12.75">
      <c r="A11" s="15"/>
      <c r="B11" s="15" t="s">
        <v>568</v>
      </c>
      <c r="C11" s="3" t="s">
        <v>38</v>
      </c>
      <c r="D11" s="19"/>
      <c r="E11" s="19"/>
      <c r="F11" s="19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ht="12.75">
      <c r="A12" s="15" t="s">
        <v>570</v>
      </c>
      <c r="B12" s="15" t="s">
        <v>565</v>
      </c>
      <c r="C12" s="3" t="s">
        <v>40</v>
      </c>
      <c r="D12" s="18">
        <f>SUM(D13:D15)</f>
        <v>80463</v>
      </c>
      <c r="E12" s="18">
        <f>SUM(E13:E15)</f>
        <v>0</v>
      </c>
      <c r="F12" s="18">
        <f>SUM(F13:F15)</f>
        <v>80463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ht="12.75">
      <c r="A13" s="15"/>
      <c r="B13" s="15" t="s">
        <v>566</v>
      </c>
      <c r="C13" s="3" t="s">
        <v>42</v>
      </c>
      <c r="D13" s="19">
        <v>0</v>
      </c>
      <c r="E13" s="19">
        <v>0</v>
      </c>
      <c r="F13" s="19">
        <v>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ht="12.75">
      <c r="A14" s="15"/>
      <c r="B14" s="15" t="s">
        <v>567</v>
      </c>
      <c r="C14" s="3" t="s">
        <v>44</v>
      </c>
      <c r="D14" s="19">
        <v>80463</v>
      </c>
      <c r="E14" s="19">
        <v>0</v>
      </c>
      <c r="F14" s="19">
        <v>80463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ht="12.75">
      <c r="A15" s="15"/>
      <c r="B15" s="15" t="s">
        <v>568</v>
      </c>
      <c r="C15" s="3" t="s">
        <v>46</v>
      </c>
      <c r="D15" s="19">
        <v>0</v>
      </c>
      <c r="E15" s="19">
        <v>0</v>
      </c>
      <c r="F15" s="19">
        <v>0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8"/>
  <sheetViews>
    <sheetView workbookViewId="0" topLeftCell="C1">
      <selection activeCell="L15" sqref="L15"/>
    </sheetView>
  </sheetViews>
  <sheetFormatPr defaultColWidth="9.140625" defaultRowHeight="12.75"/>
  <cols>
    <col min="1" max="1" width="53.00390625" style="0" customWidth="1"/>
    <col min="3" max="10" width="19.421875" style="0" customWidth="1"/>
  </cols>
  <sheetData>
    <row r="1" spans="1:24" s="6" customFormat="1" ht="12.75">
      <c r="A1" s="28" t="s">
        <v>693</v>
      </c>
      <c r="B1" s="5"/>
      <c r="C1" s="5"/>
      <c r="D1" s="5"/>
      <c r="E1" s="5"/>
      <c r="F1" s="5"/>
      <c r="G1" s="5"/>
      <c r="H1" s="5"/>
      <c r="I1" s="5"/>
      <c r="J1" s="5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3" ht="39.75" customHeight="1">
      <c r="A2" s="1"/>
      <c r="B2" s="1"/>
      <c r="C2" s="51" t="s">
        <v>571</v>
      </c>
      <c r="D2" s="51"/>
      <c r="E2" s="51" t="s">
        <v>562</v>
      </c>
      <c r="F2" s="51"/>
      <c r="G2" s="51" t="s">
        <v>572</v>
      </c>
      <c r="H2" s="51"/>
      <c r="I2" s="51" t="s">
        <v>573</v>
      </c>
      <c r="J2" s="51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51">
      <c r="A3" s="1"/>
      <c r="B3" s="1"/>
      <c r="C3" s="33" t="s">
        <v>574</v>
      </c>
      <c r="D3" s="33" t="s">
        <v>575</v>
      </c>
      <c r="E3" s="33" t="s">
        <v>574</v>
      </c>
      <c r="F3" s="33" t="s">
        <v>575</v>
      </c>
      <c r="G3" s="33" t="s">
        <v>574</v>
      </c>
      <c r="H3" s="33" t="s">
        <v>575</v>
      </c>
      <c r="I3" s="33" t="s">
        <v>574</v>
      </c>
      <c r="J3" s="33" t="s">
        <v>575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4" ht="12.75">
      <c r="A4" s="1"/>
      <c r="B4" s="1"/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12.75">
      <c r="A5" s="15" t="s">
        <v>576</v>
      </c>
      <c r="B5" s="3" t="s">
        <v>24</v>
      </c>
      <c r="C5" s="19">
        <v>100</v>
      </c>
      <c r="D5" s="19"/>
      <c r="E5" s="19"/>
      <c r="F5" s="12"/>
      <c r="G5" s="12"/>
      <c r="H5" s="19"/>
      <c r="I5" s="18">
        <f>C5-E5</f>
        <v>100</v>
      </c>
      <c r="J5" s="18">
        <f>D5-H5</f>
        <v>0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12.75">
      <c r="A6" s="15" t="s">
        <v>577</v>
      </c>
      <c r="B6" s="3" t="s">
        <v>26</v>
      </c>
      <c r="C6" s="19"/>
      <c r="D6" s="19"/>
      <c r="E6" s="19"/>
      <c r="F6" s="12"/>
      <c r="G6" s="12"/>
      <c r="H6" s="19"/>
      <c r="I6" s="18">
        <f aca="true" t="shared" si="0" ref="I6:I18">C6-E6</f>
        <v>0</v>
      </c>
      <c r="J6" s="18">
        <f aca="true" t="shared" si="1" ref="J6:J18">D6-H6</f>
        <v>0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12.75">
      <c r="A7" s="15" t="s">
        <v>578</v>
      </c>
      <c r="B7" s="3" t="s">
        <v>28</v>
      </c>
      <c r="C7" s="18">
        <f>SUM(C8:C12)</f>
        <v>1666033</v>
      </c>
      <c r="D7" s="18">
        <f>SUM(D8:D12)</f>
        <v>0</v>
      </c>
      <c r="E7" s="12"/>
      <c r="F7" s="12"/>
      <c r="G7" s="12"/>
      <c r="H7" s="12"/>
      <c r="I7" s="18">
        <f aca="true" t="shared" si="2" ref="I7:J12">C7</f>
        <v>1666033</v>
      </c>
      <c r="J7" s="18">
        <f t="shared" si="2"/>
        <v>0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12.75">
      <c r="A8" s="15" t="s">
        <v>579</v>
      </c>
      <c r="B8" s="3" t="s">
        <v>30</v>
      </c>
      <c r="C8" s="19">
        <v>0</v>
      </c>
      <c r="D8" s="19"/>
      <c r="E8" s="12"/>
      <c r="F8" s="12"/>
      <c r="G8" s="12"/>
      <c r="H8" s="12"/>
      <c r="I8" s="18">
        <f t="shared" si="2"/>
        <v>0</v>
      </c>
      <c r="J8" s="18">
        <f t="shared" si="2"/>
        <v>0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2.75">
      <c r="A9" s="15" t="s">
        <v>580</v>
      </c>
      <c r="B9" s="3" t="s">
        <v>32</v>
      </c>
      <c r="C9" s="19">
        <v>1283543</v>
      </c>
      <c r="D9" s="19"/>
      <c r="E9" s="12"/>
      <c r="F9" s="12"/>
      <c r="G9" s="12"/>
      <c r="H9" s="12"/>
      <c r="I9" s="18">
        <f t="shared" si="2"/>
        <v>1283543</v>
      </c>
      <c r="J9" s="18">
        <f t="shared" si="2"/>
        <v>0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ht="12.75">
      <c r="A10" s="15" t="s">
        <v>581</v>
      </c>
      <c r="B10" s="3" t="s">
        <v>34</v>
      </c>
      <c r="C10" s="19">
        <v>0</v>
      </c>
      <c r="D10" s="19"/>
      <c r="E10" s="12"/>
      <c r="F10" s="12"/>
      <c r="G10" s="12"/>
      <c r="H10" s="12"/>
      <c r="I10" s="18">
        <f t="shared" si="2"/>
        <v>0</v>
      </c>
      <c r="J10" s="18">
        <f t="shared" si="2"/>
        <v>0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t="12.75">
      <c r="A11" s="15" t="s">
        <v>582</v>
      </c>
      <c r="B11" s="3" t="s">
        <v>36</v>
      </c>
      <c r="C11" s="19">
        <v>80463</v>
      </c>
      <c r="D11" s="19"/>
      <c r="E11" s="12"/>
      <c r="F11" s="12"/>
      <c r="G11" s="12"/>
      <c r="H11" s="12"/>
      <c r="I11" s="18">
        <f t="shared" si="2"/>
        <v>80463</v>
      </c>
      <c r="J11" s="18">
        <f t="shared" si="2"/>
        <v>0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ht="12.75">
      <c r="A12" s="15" t="s">
        <v>583</v>
      </c>
      <c r="B12" s="3" t="s">
        <v>38</v>
      </c>
      <c r="C12" s="19">
        <v>302027</v>
      </c>
      <c r="D12" s="19"/>
      <c r="E12" s="12"/>
      <c r="F12" s="12"/>
      <c r="G12" s="12"/>
      <c r="H12" s="12"/>
      <c r="I12" s="18">
        <f t="shared" si="2"/>
        <v>302027</v>
      </c>
      <c r="J12" s="18">
        <f t="shared" si="2"/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ht="12.75">
      <c r="A13" s="15" t="s">
        <v>584</v>
      </c>
      <c r="B13" s="3" t="s">
        <v>40</v>
      </c>
      <c r="C13" s="18">
        <f>SUM(C14:C18)</f>
        <v>113</v>
      </c>
      <c r="D13" s="18">
        <f>SUM(D14:D18)</f>
        <v>0</v>
      </c>
      <c r="E13" s="18">
        <f>SUM(E14:E18)</f>
        <v>113</v>
      </c>
      <c r="F13" s="12"/>
      <c r="G13" s="12"/>
      <c r="H13" s="18">
        <f>SUM(H14:H18)</f>
        <v>0</v>
      </c>
      <c r="I13" s="18">
        <f t="shared" si="0"/>
        <v>0</v>
      </c>
      <c r="J13" s="18">
        <f t="shared" si="1"/>
        <v>0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12.75">
      <c r="A14" s="15" t="s">
        <v>585</v>
      </c>
      <c r="B14" s="3" t="s">
        <v>42</v>
      </c>
      <c r="C14" s="19"/>
      <c r="D14" s="19"/>
      <c r="E14" s="19"/>
      <c r="F14" s="12"/>
      <c r="G14" s="12"/>
      <c r="H14" s="19"/>
      <c r="I14" s="18">
        <f t="shared" si="0"/>
        <v>0</v>
      </c>
      <c r="J14" s="18">
        <f t="shared" si="1"/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ht="12.75">
      <c r="A15" s="15" t="s">
        <v>586</v>
      </c>
      <c r="B15" s="3" t="s">
        <v>44</v>
      </c>
      <c r="C15" s="19"/>
      <c r="D15" s="19"/>
      <c r="E15" s="19"/>
      <c r="F15" s="12"/>
      <c r="G15" s="12"/>
      <c r="H15" s="19"/>
      <c r="I15" s="18">
        <f t="shared" si="0"/>
        <v>0</v>
      </c>
      <c r="J15" s="18">
        <f t="shared" si="1"/>
        <v>0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12.75">
      <c r="A16" s="15" t="s">
        <v>587</v>
      </c>
      <c r="B16" s="3" t="s">
        <v>46</v>
      </c>
      <c r="C16" s="19"/>
      <c r="D16" s="19"/>
      <c r="E16" s="19"/>
      <c r="F16" s="12"/>
      <c r="G16" s="12"/>
      <c r="H16" s="19"/>
      <c r="I16" s="18">
        <f t="shared" si="0"/>
        <v>0</v>
      </c>
      <c r="J16" s="18">
        <f t="shared" si="1"/>
        <v>0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ht="12.75">
      <c r="A17" s="15" t="s">
        <v>588</v>
      </c>
      <c r="B17" s="3" t="s">
        <v>48</v>
      </c>
      <c r="C17" s="19"/>
      <c r="D17" s="19"/>
      <c r="E17" s="19"/>
      <c r="F17" s="12"/>
      <c r="G17" s="12"/>
      <c r="H17" s="19"/>
      <c r="I17" s="18">
        <f t="shared" si="0"/>
        <v>0</v>
      </c>
      <c r="J17" s="18">
        <f t="shared" si="1"/>
        <v>0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ht="12.75">
      <c r="A18" s="15" t="s">
        <v>589</v>
      </c>
      <c r="B18" s="3" t="s">
        <v>50</v>
      </c>
      <c r="C18" s="19">
        <v>113</v>
      </c>
      <c r="D18" s="19"/>
      <c r="E18" s="19">
        <v>113</v>
      </c>
      <c r="F18" s="12"/>
      <c r="G18" s="12"/>
      <c r="H18" s="19"/>
      <c r="I18" s="18">
        <f t="shared" si="0"/>
        <v>0</v>
      </c>
      <c r="J18" s="18">
        <f t="shared" si="1"/>
        <v>0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</sheetData>
  <mergeCells count="4">
    <mergeCell ref="C2:D2"/>
    <mergeCell ref="E2:F2"/>
    <mergeCell ref="G2:H2"/>
    <mergeCell ref="I2:J2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42" t="s">
        <v>688</v>
      </c>
    </row>
    <row r="3" ht="12.75">
      <c r="A3" t="s">
        <v>689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0"/>
  <sheetViews>
    <sheetView workbookViewId="0" topLeftCell="A1">
      <selection activeCell="A1" sqref="A1"/>
    </sheetView>
  </sheetViews>
  <sheetFormatPr defaultColWidth="9.140625" defaultRowHeight="12.75"/>
  <cols>
    <col min="1" max="1" width="52.28125" style="0" bestFit="1" customWidth="1"/>
    <col min="2" max="2" width="4.421875" style="0" bestFit="1" customWidth="1"/>
    <col min="3" max="3" width="15.8515625" style="0" bestFit="1" customWidth="1"/>
    <col min="4" max="4" width="17.421875" style="0" bestFit="1" customWidth="1"/>
  </cols>
  <sheetData>
    <row r="1" spans="1:30" s="6" customFormat="1" ht="12.75">
      <c r="A1" s="28" t="s">
        <v>620</v>
      </c>
      <c r="B1" s="5"/>
      <c r="C1" s="5"/>
      <c r="D1" s="5"/>
      <c r="F1" s="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29" ht="12.75">
      <c r="A2" s="1"/>
      <c r="B2" s="1"/>
      <c r="C2" s="15" t="s">
        <v>590</v>
      </c>
      <c r="D2" s="15" t="s">
        <v>591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30" ht="12.75">
      <c r="A3" s="1"/>
      <c r="B3" s="1"/>
      <c r="C3" s="3" t="s">
        <v>9</v>
      </c>
      <c r="D3" s="3" t="s">
        <v>10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t="12.75">
      <c r="A4" s="15" t="s">
        <v>592</v>
      </c>
      <c r="B4" s="3" t="s">
        <v>24</v>
      </c>
      <c r="C4" s="18">
        <f>SUM(C5,C12,C18,C24,C29,C30)</f>
        <v>165</v>
      </c>
      <c r="D4" s="18">
        <f>SUM(D5,D12,D18,D24,D29,D30)</f>
        <v>82280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ht="12.75">
      <c r="A5" s="15" t="s">
        <v>593</v>
      </c>
      <c r="B5" s="3" t="s">
        <v>26</v>
      </c>
      <c r="C5" s="18">
        <f>SUM(C6:C11)</f>
        <v>0</v>
      </c>
      <c r="D5" s="18">
        <f>SUM(D6:D11)</f>
        <v>0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2.75">
      <c r="A6" s="15" t="s">
        <v>594</v>
      </c>
      <c r="B6" s="3" t="s">
        <v>28</v>
      </c>
      <c r="C6" s="19"/>
      <c r="D6" s="19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2.75">
      <c r="A7" s="15" t="s">
        <v>595</v>
      </c>
      <c r="B7" s="3" t="s">
        <v>30</v>
      </c>
      <c r="C7" s="19"/>
      <c r="D7" s="19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2.75">
      <c r="A8" s="15" t="s">
        <v>596</v>
      </c>
      <c r="B8" s="3" t="s">
        <v>32</v>
      </c>
      <c r="C8" s="19"/>
      <c r="D8" s="19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ht="12.75">
      <c r="A9" s="15" t="s">
        <v>597</v>
      </c>
      <c r="B9" s="3" t="s">
        <v>34</v>
      </c>
      <c r="C9" s="19"/>
      <c r="D9" s="19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2.75">
      <c r="A10" s="15" t="s">
        <v>598</v>
      </c>
      <c r="B10" s="3" t="s">
        <v>36</v>
      </c>
      <c r="C10" s="19"/>
      <c r="D10" s="19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ht="12.75">
      <c r="A11" s="15" t="s">
        <v>599</v>
      </c>
      <c r="B11" s="3" t="s">
        <v>38</v>
      </c>
      <c r="C11" s="19"/>
      <c r="D11" s="19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2.75">
      <c r="A12" s="15" t="s">
        <v>600</v>
      </c>
      <c r="B12" s="3" t="s">
        <v>40</v>
      </c>
      <c r="C12" s="18">
        <f>SUM(C13:C17)</f>
        <v>0</v>
      </c>
      <c r="D12" s="18">
        <f>SUM(D13:D17)</f>
        <v>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12.75">
      <c r="A13" s="15" t="s">
        <v>601</v>
      </c>
      <c r="B13" s="3" t="s">
        <v>42</v>
      </c>
      <c r="C13" s="19"/>
      <c r="D13" s="19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12.75">
      <c r="A14" s="15" t="s">
        <v>602</v>
      </c>
      <c r="B14" s="3" t="s">
        <v>44</v>
      </c>
      <c r="C14" s="19"/>
      <c r="D14" s="19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ht="12.75">
      <c r="A15" s="15" t="s">
        <v>603</v>
      </c>
      <c r="B15" s="3" t="s">
        <v>46</v>
      </c>
      <c r="C15" s="19"/>
      <c r="D15" s="19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ht="12.75">
      <c r="A16" s="15" t="s">
        <v>604</v>
      </c>
      <c r="B16" s="3" t="s">
        <v>48</v>
      </c>
      <c r="C16" s="19"/>
      <c r="D16" s="19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2.75">
      <c r="A17" s="15" t="s">
        <v>605</v>
      </c>
      <c r="B17" s="3" t="s">
        <v>50</v>
      </c>
      <c r="C17" s="19"/>
      <c r="D17" s="19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2.75">
      <c r="A18" s="15" t="s">
        <v>606</v>
      </c>
      <c r="B18" s="3" t="s">
        <v>52</v>
      </c>
      <c r="C18" s="18">
        <f>SUM(C19:C23)</f>
        <v>165</v>
      </c>
      <c r="D18" s="18">
        <f>SUM(D19:D23)</f>
        <v>82280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ht="12.75">
      <c r="A19" s="15" t="s">
        <v>607</v>
      </c>
      <c r="B19" s="3" t="s">
        <v>54</v>
      </c>
      <c r="C19" s="19"/>
      <c r="D19" s="19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12.75">
      <c r="A20" s="15" t="s">
        <v>608</v>
      </c>
      <c r="B20" s="3" t="s">
        <v>56</v>
      </c>
      <c r="C20" s="19"/>
      <c r="D20" s="19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12.75">
      <c r="A21" s="15" t="s">
        <v>609</v>
      </c>
      <c r="B21" s="3" t="s">
        <v>58</v>
      </c>
      <c r="C21" s="19">
        <v>165</v>
      </c>
      <c r="D21" s="19">
        <v>82280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2.75">
      <c r="A22" s="15" t="s">
        <v>610</v>
      </c>
      <c r="B22" s="3" t="s">
        <v>60</v>
      </c>
      <c r="C22" s="19"/>
      <c r="D22" s="19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.75">
      <c r="A23" s="15" t="s">
        <v>611</v>
      </c>
      <c r="B23" s="3" t="s">
        <v>62</v>
      </c>
      <c r="C23" s="19"/>
      <c r="D23" s="19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12.75">
      <c r="A24" s="15" t="s">
        <v>612</v>
      </c>
      <c r="B24" s="3" t="s">
        <v>64</v>
      </c>
      <c r="C24" s="18">
        <f>SUM(C25:C28)</f>
        <v>0</v>
      </c>
      <c r="D24" s="18">
        <f>SUM(D25:D28)</f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12.75">
      <c r="A25" s="15" t="s">
        <v>613</v>
      </c>
      <c r="B25" s="3" t="s">
        <v>66</v>
      </c>
      <c r="C25" s="19"/>
      <c r="D25" s="19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2.75">
      <c r="A26" s="15" t="s">
        <v>614</v>
      </c>
      <c r="B26" s="3" t="s">
        <v>68</v>
      </c>
      <c r="C26" s="19"/>
      <c r="D26" s="19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2.75">
      <c r="A27" s="15" t="s">
        <v>615</v>
      </c>
      <c r="B27" s="3" t="s">
        <v>70</v>
      </c>
      <c r="C27" s="19"/>
      <c r="D27" s="19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ht="12.75">
      <c r="A28" s="15" t="s">
        <v>616</v>
      </c>
      <c r="B28" s="3" t="s">
        <v>72</v>
      </c>
      <c r="C28" s="19"/>
      <c r="D28" s="19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ht="12.75">
      <c r="A29" s="15" t="s">
        <v>617</v>
      </c>
      <c r="B29" s="3" t="s">
        <v>74</v>
      </c>
      <c r="C29" s="19"/>
      <c r="D29" s="19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ht="12.75">
      <c r="A30" s="15" t="s">
        <v>618</v>
      </c>
      <c r="B30" s="3" t="s">
        <v>76</v>
      </c>
      <c r="C30" s="19"/>
      <c r="D30" s="19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tesarova</cp:lastModifiedBy>
  <dcterms:created xsi:type="dcterms:W3CDTF">2009-11-24T08:59:52Z</dcterms:created>
  <dcterms:modified xsi:type="dcterms:W3CDTF">2010-08-25T12:26:52Z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