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600" windowWidth="20970" windowHeight="6630" tabRatio="935" activeTab="0"/>
  </bookViews>
  <sheets>
    <sheet name="Bilancni_aktiva (02_01)" sheetId="1" r:id="rId1"/>
    <sheet name="Bilancni_pasiva (02_02)" sheetId="2" r:id="rId2"/>
    <sheet name="Podroz_aktiva (02_03)" sheetId="3" r:id="rId3"/>
    <sheet name="Podroz_aktiva (02_04)" sheetId="4" r:id="rId4"/>
    <sheet name="Podroz_aktiva (02_05)" sheetId="5" r:id="rId5"/>
    <sheet name="Podroz_pasiva (02_06)" sheetId="6" r:id="rId6"/>
    <sheet name="Podroz_pasiva (02_07)" sheetId="7" r:id="rId7"/>
    <sheet name="Podroz_pasiva (02_08)" sheetId="8" r:id="rId8"/>
    <sheet name="Vysledovka (02_09)" sheetId="9" r:id="rId9"/>
    <sheet name="Ukazatele" sheetId="10" r:id="rId10"/>
  </sheets>
  <definedNames>
    <definedName name="_xlnm.Print_Area" localSheetId="0">'Bilancni_aktiva (02_01)'!$A$1:$E$194</definedName>
    <definedName name="_xlnm.Print_Area" localSheetId="3">'Podroz_aktiva (02_04)'!$A$1:$D$25</definedName>
  </definedNames>
  <calcPr fullCalcOnLoad="1"/>
</workbook>
</file>

<file path=xl/sharedStrings.xml><?xml version="1.0" encoding="utf-8"?>
<sst xmlns="http://schemas.openxmlformats.org/spreadsheetml/2006/main" count="1328" uniqueCount="762">
  <si>
    <t>b) Zaporne realne hodnoty derivatu uzavrenych s jinymi subjekty (r. 55+61)</t>
  </si>
  <si>
    <t xml:space="preserve">    Zapor. real. hodn. pev. term. oper. uzavr. s jinymi subj. (r. 56+57+58+59+60)</t>
  </si>
  <si>
    <t xml:space="preserve">         Poskytnuta smenecna rukojemstvi</t>
  </si>
  <si>
    <t>d) Poskytnute zaruky z akreditivu (r. 12+13)</t>
  </si>
  <si>
    <t xml:space="preserve">         Poskytnute zaruky z otevreni akreditivu</t>
  </si>
  <si>
    <t xml:space="preserve">         Poskytnute zaruky z potvrzeni akreditivu</t>
  </si>
  <si>
    <t>a) Poskytnute nemovite zastavy</t>
  </si>
  <si>
    <t>b) Poskytnute penezni zastavy</t>
  </si>
  <si>
    <t>c) Poskytnute zastavy - cenne papiry</t>
  </si>
  <si>
    <t>d) Poskytnute ostatni zastavy</t>
  </si>
  <si>
    <t>a) Pohledavky ze spotovych operaci s urokovymi nastroji</t>
  </si>
  <si>
    <t>b) Pohledavky ze spotovych operaci s menovymi nastroji</t>
  </si>
  <si>
    <t>c) Pohledavky ze spotovych operaci s akciovymi nastroji</t>
  </si>
  <si>
    <t>d) Pohledavky ze spotovych operaci s komoditnimi nastroji</t>
  </si>
  <si>
    <t>a) Pohledavky z pevnych termin.operaci s urokovymi nastroji</t>
  </si>
  <si>
    <t>b) Pohledavky z pevnych termin. operaci s menovymi nastroji</t>
  </si>
  <si>
    <t>c) Pohledavky z pevnych termin. operaci s akciovymi nastroji</t>
  </si>
  <si>
    <t>d) Pohledavky z pevnych termin. operaci s komoditnimi nastroji</t>
  </si>
  <si>
    <t xml:space="preserve">     - Smenky drzene do splatnosti dane do repa a pujcene</t>
  </si>
  <si>
    <t xml:space="preserve">     - Cenne papiry zajistene aktivy drzene do splatnosti</t>
  </si>
  <si>
    <t>001</t>
  </si>
  <si>
    <t>Hodnota Brutto</t>
  </si>
  <si>
    <t>Hodnota Korekce</t>
  </si>
  <si>
    <t>Hodnota Netto</t>
  </si>
  <si>
    <r>
      <t xml:space="preserve">19. Zisk nebo ztrata za ucet. obd. z bezne cinnosti pred zdanenim </t>
    </r>
    <r>
      <rPr>
        <sz val="8"/>
        <rFont val="Arial"/>
        <family val="2"/>
      </rPr>
      <t>(r.1+11+21+25+36+44+76+84+87+100+104+117+123+134+135+140+141+144)</t>
    </r>
  </si>
  <si>
    <t>a) Akcie, podilove listy k obchodovani (r. 105+106+107+108)</t>
  </si>
  <si>
    <t xml:space="preserve">    Akcie k obchodovani</t>
  </si>
  <si>
    <t xml:space="preserve">    Akcie k obchodovani dane do repa a pujcene</t>
  </si>
  <si>
    <t xml:space="preserve">    Podilove listy k obchodovani</t>
  </si>
  <si>
    <t xml:space="preserve">    Podilove listy k obchodovani dane do repa a pujcene</t>
  </si>
  <si>
    <t>b) Akcie, podilove listy, ostatni podily k prodeji (r. 110+111+112+113+114+115)</t>
  </si>
  <si>
    <t xml:space="preserve">    Akcie, zatimni listy k prodeji</t>
  </si>
  <si>
    <t xml:space="preserve">    Akcie, zatim.listy k prodeji dane do repa a pujcene</t>
  </si>
  <si>
    <t xml:space="preserve">    Podilove listy k prodeji</t>
  </si>
  <si>
    <t xml:space="preserve">    Podilove listy k prodeji dane do repa a pujcene</t>
  </si>
  <si>
    <t xml:space="preserve">    Ostatni podily</t>
  </si>
  <si>
    <t xml:space="preserve">    Ostatni podily dane do repa a pujcene</t>
  </si>
  <si>
    <t>a) Ucasti s podstatnym vlivem v bankach</t>
  </si>
  <si>
    <t>b) Ucasti s podstatnym vlivem v ostatnich subjektech (r.119+124)</t>
  </si>
  <si>
    <t xml:space="preserve">    Ucasti s podstatnym vlivem ve financnich institucich (r. 120+121+122+123)</t>
  </si>
  <si>
    <t xml:space="preserve">    - Ucasti s podst. vlivem v subjektech kolekt. investovani (IS, IF)</t>
  </si>
  <si>
    <t xml:space="preserve">    - Ucasti s podstatnym vlivem v obchodnicich s cennymi papiry</t>
  </si>
  <si>
    <t xml:space="preserve">    - Ucasti s podstatnym vlivem v pojistovnach</t>
  </si>
  <si>
    <t xml:space="preserve">    - Ucasti s podstatnym vlivem v jinych financnich institucich</t>
  </si>
  <si>
    <t xml:space="preserve">    Ucasti s podstatnym vlivem v jinych institucich</t>
  </si>
  <si>
    <t>a) Ucasti s rozhodujicim vlivem v bankach</t>
  </si>
  <si>
    <t>b) Ucast s rozhodujicim vlivem v ostatnich subjektech (r. 128+133)</t>
  </si>
  <si>
    <t xml:space="preserve">    Ucasti s rozhodujicim vlivem ve financnich institucich (r. 129+130+131+132)</t>
  </si>
  <si>
    <t xml:space="preserve">    - Ucasti s rozhodujicim vlivem v obchodnicich s cennymi papiry</t>
  </si>
  <si>
    <t xml:space="preserve">    - Ucasti s rozhodujicim vlivem v pojistovnach</t>
  </si>
  <si>
    <t xml:space="preserve">    - Ucasti s rozhodujicim vlivem v jinych financnich institucich</t>
  </si>
  <si>
    <t xml:space="preserve">    Ucasti s rozhodujicim vlivem v jinych institucich</t>
  </si>
  <si>
    <t>a) Zrizovaci vydaje</t>
  </si>
  <si>
    <t>b)  Goodwill</t>
  </si>
  <si>
    <t>c)  Ostatni nehmotny majetek</t>
  </si>
  <si>
    <t>a) Pozemky a budovy pro provozni cinnost</t>
  </si>
  <si>
    <t>b) Ostatni hmotny majetek</t>
  </si>
  <si>
    <t>a) Kladne realne hodnoty derivatu uzavrenych se zakazniky (r. 143+149)</t>
  </si>
  <si>
    <t xml:space="preserve">    - Kladne realne hodnoty pev.term.operaci s urokovymi nastroji</t>
  </si>
  <si>
    <t xml:space="preserve">    - Kladne realne hodnoty pev.term.operaci s menovymi nastroji</t>
  </si>
  <si>
    <t xml:space="preserve">    - Kladne realne hodnoty pev.term.operaci s akciovymi nastroji</t>
  </si>
  <si>
    <t xml:space="preserve">    - Kladne hodnoty pev.term.operaci s komoditnimi nastroji</t>
  </si>
  <si>
    <t xml:space="preserve">    - Kladna realna hodnota pev.term.operaci s uverovymi nastroji</t>
  </si>
  <si>
    <t xml:space="preserve">    - Tvorba opravnych polozek k ostatnim podilum</t>
  </si>
  <si>
    <t xml:space="preserve">    - Rozpusteni oprav.polozek k ostatnim podilum pro nepotrebnost</t>
  </si>
  <si>
    <t xml:space="preserve">    - Pouziti opravnych polozek k ostatnim podilum</t>
  </si>
  <si>
    <t xml:space="preserve">    - Zisk (ztrata) z ostatnich podilu k prodeji</t>
  </si>
  <si>
    <t xml:space="preserve">    Zisk (ztrata) z cennych papiru drzenych do splatnosti (r. 72+73+74+75)</t>
  </si>
  <si>
    <t xml:space="preserve">    - Tvorba oprav. polozek k cennym papirum drzenym do splatnosti</t>
  </si>
  <si>
    <t xml:space="preserve">    - Rozpus. opr. pol. k cen. pap. drz. do splatn. pro nepotreb.</t>
  </si>
  <si>
    <t xml:space="preserve">    - Pouziti opr. polozek k cennym papirum drzenym do splatnosti</t>
  </si>
  <si>
    <t xml:space="preserve">    - Zisk(ztrata) z prodeje cennych papiru drzenych do splatnosti</t>
  </si>
  <si>
    <t>b) Zisky z prevodu ucasti s rozhodujicim vlivem</t>
  </si>
  <si>
    <t>c) Zisky z prevodu ucasti s podstatnym vlivem</t>
  </si>
  <si>
    <t>d) Vynosy z prevodu hmotneho a nehmotneho majetku</t>
  </si>
  <si>
    <t>e) Zisky z prevodu dluh.CP poriz.v primar.emisich neurc.k obch.</t>
  </si>
  <si>
    <t>f) Zisky z prevodu pohledavek jinych nez k obchodovani</t>
  </si>
  <si>
    <t>g) Jine provozni vynosy</t>
  </si>
  <si>
    <t>a) Prispevky do Garancniho fondu obchodniku s cennymi papiry</t>
  </si>
  <si>
    <t>b) Jine provozni naklady</t>
  </si>
  <si>
    <t>a) Naklady na zamestnance (r. 89+90+91)</t>
  </si>
  <si>
    <t xml:space="preserve">    Mzdy a platy</t>
  </si>
  <si>
    <t xml:space="preserve">    Socialni a zdravotni pojisteni</t>
  </si>
  <si>
    <t xml:space="preserve">    Ostatni naklady na zamestnance</t>
  </si>
  <si>
    <t>b) Ostatni spravni naklady (r. 93+94+95+96+97+98+99)</t>
  </si>
  <si>
    <t xml:space="preserve">    Najemne</t>
  </si>
  <si>
    <t xml:space="preserve">    Spotreba materialu</t>
  </si>
  <si>
    <t xml:space="preserve">    Naklady na outsourcing</t>
  </si>
  <si>
    <t xml:space="preserve">    Naklady na reklamu</t>
  </si>
  <si>
    <t xml:space="preserve">    Naklady na audit, pravni a danove poradenstvi</t>
  </si>
  <si>
    <t xml:space="preserve">    Dane a poplatky</t>
  </si>
  <si>
    <t xml:space="preserve">    Ostatni nakupovane vykony</t>
  </si>
  <si>
    <t>a) Rozpusteni opr. polozek k hmot. majetku pro nepotrebnost</t>
  </si>
  <si>
    <t>b) Rozpusteni rezerv k hmotnemu majetku pro nepotrebnost</t>
  </si>
  <si>
    <t>c) Rozpusteni opr.pol. k nehmot. majetku pro nepotrebnost</t>
  </si>
  <si>
    <t>a) Odpisy, tvorba a pouziti rezerv a oprav.pol. k hmot. majetku (r. 106+107+108+109+110)</t>
  </si>
  <si>
    <t xml:space="preserve">    Odpisy hmotneho majetku</t>
  </si>
  <si>
    <t xml:space="preserve">    Tvorba opravnych polozek k hmotnemu majetku</t>
  </si>
  <si>
    <t xml:space="preserve">     - Jine pohledavky za zakazniky</t>
  </si>
  <si>
    <t xml:space="preserve">     - Dluhove cenne papiry vladnich instituci porizene v primarnich emisich neurcene k obchodovani</t>
  </si>
  <si>
    <t xml:space="preserve">     - Uvery poskytnute vladnim institucim v ramci repo operaci</t>
  </si>
  <si>
    <t xml:space="preserve">     - Ostatni uvery poskytnute vladnim institucim</t>
  </si>
  <si>
    <t xml:space="preserve">     - Jine pohledavky za vladnimi institucemi</t>
  </si>
  <si>
    <t xml:space="preserve">     - Dluhove cenne papiry ostatnich osob porizene v primarnich emisich neurcene k obchodovani</t>
  </si>
  <si>
    <t xml:space="preserve">     - Uvery poskytnute ostatnim osobam v ramci repo operaci</t>
  </si>
  <si>
    <t xml:space="preserve">     - Ostatni uvery poskytnute ostatnim osobam</t>
  </si>
  <si>
    <t xml:space="preserve">     - Jine pohledavky za ostatnimi osobami</t>
  </si>
  <si>
    <r>
      <t xml:space="preserve">Pohledavky z pevnych termin.operaci s menovymi nastroji - Pevne terminove operace </t>
    </r>
    <r>
      <rPr>
        <sz val="8"/>
        <rFont val="Arial"/>
        <family val="2"/>
      </rPr>
      <t>(r. 6+7+8)</t>
    </r>
  </si>
  <si>
    <r>
      <t>Pohledavky z pevnych termin. operaci s akciovymi nastroji - Pevne terminove operace</t>
    </r>
    <r>
      <rPr>
        <sz val="8"/>
        <rFont val="Arial"/>
        <family val="2"/>
      </rPr>
      <t xml:space="preserve"> (r. 10+11+12)</t>
    </r>
  </si>
  <si>
    <r>
      <t xml:space="preserve">Pohledavky z pevnych termin. operaci s komoditnimi nastroji - Pevne terminove operace </t>
    </r>
    <r>
      <rPr>
        <sz val="8"/>
        <rFont val="Arial"/>
        <family val="2"/>
      </rPr>
      <t>(r. 14+15+16)</t>
    </r>
  </si>
  <si>
    <r>
      <t xml:space="preserve">Pohledavky z pevnych termin.operaci s uverovymi nastroji - Pevne terminove operace </t>
    </r>
    <r>
      <rPr>
        <sz val="8"/>
        <rFont val="Arial"/>
        <family val="2"/>
      </rPr>
      <t>(r. 18+19+20)</t>
    </r>
  </si>
  <si>
    <r>
      <t xml:space="preserve">Pohledavky z opci na urokove nastroje - Opce </t>
    </r>
    <r>
      <rPr>
        <sz val="8"/>
        <rFont val="Arial"/>
        <family val="2"/>
      </rPr>
      <t>(r. 2+3)</t>
    </r>
  </si>
  <si>
    <r>
      <t xml:space="preserve">Pohledavky z opci na menove nastroje - Opce </t>
    </r>
    <r>
      <rPr>
        <sz val="8"/>
        <rFont val="Arial"/>
        <family val="2"/>
      </rPr>
      <t>(r. 5+6)</t>
    </r>
  </si>
  <si>
    <r>
      <t xml:space="preserve">Pohledavky z opci na akciove nastroje - Opce </t>
    </r>
    <r>
      <rPr>
        <sz val="8"/>
        <rFont val="Arial"/>
        <family val="2"/>
      </rPr>
      <t>(r. 8+9)</t>
    </r>
  </si>
  <si>
    <r>
      <t xml:space="preserve">Pohledavky z opci na komoditni nastroje - Opce </t>
    </r>
    <r>
      <rPr>
        <sz val="8"/>
        <rFont val="Arial"/>
        <family val="2"/>
      </rPr>
      <t>(r. 11+12)</t>
    </r>
  </si>
  <si>
    <r>
      <t>Pohledavky z opci na uverove nastroje - Opce</t>
    </r>
    <r>
      <rPr>
        <sz val="8"/>
        <rFont val="Arial"/>
        <family val="2"/>
      </rPr>
      <t xml:space="preserve"> (r. 14+15)</t>
    </r>
  </si>
  <si>
    <r>
      <t xml:space="preserve">Uhrn vybranych podrozvahovych pasiv </t>
    </r>
    <r>
      <rPr>
        <sz val="8"/>
        <rFont val="Arial"/>
        <family val="2"/>
      </rPr>
      <t>(r. 2+14+22+27+33+39+40)</t>
    </r>
  </si>
  <si>
    <r>
      <t xml:space="preserve">1. Prijate prisliby a zaruky </t>
    </r>
    <r>
      <rPr>
        <sz val="8"/>
        <rFont val="Arial"/>
        <family val="2"/>
      </rPr>
      <t>(r. 3+4+7+11)</t>
    </r>
  </si>
  <si>
    <r>
      <t xml:space="preserve">2. Prijate zastavy </t>
    </r>
    <r>
      <rPr>
        <sz val="8"/>
        <rFont val="Arial"/>
        <family val="2"/>
      </rPr>
      <t>(r. 15+16+17+18+19)</t>
    </r>
  </si>
  <si>
    <r>
      <t xml:space="preserve">3. Zavazky ze spotovych operaci celkem </t>
    </r>
    <r>
      <rPr>
        <sz val="8"/>
        <rFont val="Arial"/>
        <family val="2"/>
      </rPr>
      <t>(r. 23+24+25+26)</t>
    </r>
  </si>
  <si>
    <r>
      <t xml:space="preserve">4. Zavazky z pev. termin. operaci celkem </t>
    </r>
    <r>
      <rPr>
        <sz val="8"/>
        <rFont val="Arial"/>
        <family val="2"/>
      </rPr>
      <t>(r. 28+29+30+31+32)</t>
    </r>
  </si>
  <si>
    <r>
      <t xml:space="preserve">5. Zavazky z opci celkem </t>
    </r>
    <r>
      <rPr>
        <sz val="8"/>
        <rFont val="Arial"/>
        <family val="2"/>
      </rPr>
      <t>(r. 34+35+36+37+38)</t>
    </r>
  </si>
  <si>
    <r>
      <t xml:space="preserve">Zavazky z pevnych termin.operaci s urokovymi nastroji - Pevne terminove operace </t>
    </r>
    <r>
      <rPr>
        <sz val="8"/>
        <rFont val="Arial"/>
        <family val="2"/>
      </rPr>
      <t>(r. 2+3+4)</t>
    </r>
  </si>
  <si>
    <r>
      <t xml:space="preserve">Zavazky z pevnych termin.operaci s menovymi nastroji - Pevne terminove operace </t>
    </r>
    <r>
      <rPr>
        <sz val="8"/>
        <rFont val="Arial"/>
        <family val="2"/>
      </rPr>
      <t>(r. 6+7+8)</t>
    </r>
  </si>
  <si>
    <r>
      <t xml:space="preserve">Zavazky z pevnych termin. operaci s akciovymi nastroji - Pevne terminove operace </t>
    </r>
    <r>
      <rPr>
        <sz val="8"/>
        <rFont val="Arial"/>
        <family val="2"/>
      </rPr>
      <t>(r. 10+11+12)</t>
    </r>
  </si>
  <si>
    <t xml:space="preserve">    Naklady z prevodu hmotneho majetku</t>
  </si>
  <si>
    <t xml:space="preserve">    Pouziti opravnych polozek k hmotnemu majetku</t>
  </si>
  <si>
    <t xml:space="preserve">    Pouziti rezerv k hmotnemu majetku</t>
  </si>
  <si>
    <t>b) Odpisy, tvorba a pouziti opravnych polozek k nehmot. majetku (r. 112+113+114+115+116)</t>
  </si>
  <si>
    <t xml:space="preserve">    Odpisy goodwillu</t>
  </si>
  <si>
    <t xml:space="preserve">    Odpisy ostatniho nehmotneho majetku</t>
  </si>
  <si>
    <t xml:space="preserve">    Tvorba oprav. polozek k nehmotnemu majetku</t>
  </si>
  <si>
    <t xml:space="preserve">    Naklady z prevodu nehmotneho majetku</t>
  </si>
  <si>
    <t xml:space="preserve">    Pouziti opravnych polozek k nehmot. majetku</t>
  </si>
  <si>
    <t>a) Rozpusteni opravnych polozek k pohledavkam pro nepotrebnost</t>
  </si>
  <si>
    <t>c) Rozpusteni rezerv k pohledavkam pro nepotrebnost</t>
  </si>
  <si>
    <t>d) Rozpusteni rezerv na vybrane podrozvahove nastroje</t>
  </si>
  <si>
    <t>e) Vynosy z odepsanych pohledavek</t>
  </si>
  <si>
    <t>a) Ztraty z prevodu pohledavek</t>
  </si>
  <si>
    <t>b) Naklady z odpisu pohledavek</t>
  </si>
  <si>
    <t>c) Tvorba opravnych polozek k pohledavkam</t>
  </si>
  <si>
    <t>d) Pouziti opravnych polozek k pohledavkam</t>
  </si>
  <si>
    <t>f) Ztraty z prev. dluh.CP por.v primar.emisich neurc. k obchod.</t>
  </si>
  <si>
    <t>g) Tvorba opr.pol. k CP poriz.v primar.emisich neurc. k obchod.</t>
  </si>
  <si>
    <t>02 Informovani o ekonomicke situaci (nebanky)</t>
  </si>
  <si>
    <t xml:space="preserve">02_09 Naklady, vynosy a zisky nebo ztraty (v tis. Kc) </t>
  </si>
  <si>
    <t>a) Vynosy z financniho leasingu</t>
  </si>
  <si>
    <t xml:space="preserve">12. Rozpusteni OP a rezerv k pohl. a vybr. podrozvah. nastrojum, vynosy z drive odeps. pohl. (r. 118+119+120+121+122) </t>
  </si>
  <si>
    <t>02_08 Podrozvahova pasiva - Zavazky z opci (v tis. Kc)</t>
  </si>
  <si>
    <t>02_07 Podrozvahova pasiva - Zavazky z pevnych teminovych operaci (v tis. Kc)</t>
  </si>
  <si>
    <t xml:space="preserve">02_06 Podrozvahova pasiva (v tis. Kc) </t>
  </si>
  <si>
    <t>02_05 Podrozvahova aktiva - Pohledavky z opci  (v tis. Kc)</t>
  </si>
  <si>
    <t>02_04 Podrozvahova aktiva - Pohledavky z pevnych teminovych operaci (v tis.Kc)</t>
  </si>
  <si>
    <t>02_03 Podrozvahova aktiva (v tis. Kc)</t>
  </si>
  <si>
    <t>o) Dalsi rozvahova pasiva, ktera jsou zahrnuta do ostatnich pasiv rozvahovych</t>
  </si>
  <si>
    <t>b) ostatni zavazky (r. 5+6)</t>
  </si>
  <si>
    <t>b) ostatni zavazky (r. 10+11+12+17+22+23)</t>
  </si>
  <si>
    <t>a) splatne na pozadani</t>
  </si>
  <si>
    <t xml:space="preserve">    Ostatni uvery prijate od zakazniku</t>
  </si>
  <si>
    <t>b) Kladne realne hodnoty derivatu uzavrenych s jinymi subjekty (r. 156+162)</t>
  </si>
  <si>
    <t xml:space="preserve">    Kladne realne hodn. pevnych termin. oper. uzavrenych se zakazniky (r. 144+145+146+147+148)</t>
  </si>
  <si>
    <t>o) Dalsi rozvahova aktiva, ktera jsou zahrnuta do ostatnich aktiv rozvahovych</t>
  </si>
  <si>
    <t xml:space="preserve">    Dluh. CP drzene do splatnosti vydane ost. subj. (r. 93+94+95+96+97+98+99+100+101+102)</t>
  </si>
  <si>
    <t xml:space="preserve">    - Kladne realne hodnoty pev. term. operaci s uverovymi nastroji</t>
  </si>
  <si>
    <t xml:space="preserve">         za pojistovnami </t>
  </si>
  <si>
    <t>02_01 Bilancni aktiva (v tis. Kc)</t>
  </si>
  <si>
    <t>02_02 Bilancni pasiva (v tis. Kc)</t>
  </si>
  <si>
    <t>h) Pouziti opr.pol. k CP poriz. v primar.emisich neurc. k obch.</t>
  </si>
  <si>
    <t>i) Tvorba rezerv na vybrane podrozvahove nastroje</t>
  </si>
  <si>
    <t>j) Pouziti rezerv na vybrane podrozvahove nastroje</t>
  </si>
  <si>
    <t>a) Ztraty z prevodu ucasti s rozhodujicim vlivem</t>
  </si>
  <si>
    <t>b) Ztraty z prevodu ucasti s podstatnym vlivem</t>
  </si>
  <si>
    <t>c) Tvorba opravnych polozek k ucastem s rozhod. a podst. vlivem</t>
  </si>
  <si>
    <t>d) Pouziti opravnych polozek k ucastem s rozhod. a podst.vlivem</t>
  </si>
  <si>
    <t>16. Rozpusteni ostatnich rezerv pro nepotrebnost</t>
  </si>
  <si>
    <t>a) Tvorba ostatnich rezerv</t>
  </si>
  <si>
    <t>b) Pouziti ostatnich rezerv</t>
  </si>
  <si>
    <t>a) Podily na zisku ucasti s rozhodujicim vlivem</t>
  </si>
  <si>
    <t>b) Podily na ztrate ucasti s rozhodujicim vlivem</t>
  </si>
  <si>
    <t>c) Podily na zisku ucasti s podstatnym vlivem</t>
  </si>
  <si>
    <t>20. Mimoradne vynosy</t>
  </si>
  <si>
    <t>21. Mimoradne naklady</t>
  </si>
  <si>
    <t>a) Splatna dan z prijmu</t>
  </si>
  <si>
    <t>b) Odlozena dan z prijmu</t>
  </si>
  <si>
    <t>c) Tvorba rezervy na dan z prijmu</t>
  </si>
  <si>
    <t>d) Pouziti rezervy na dan z prijmu</t>
  </si>
  <si>
    <t>e) Rozpusteni rezervy na dan z prijmu pro nepotrebnost</t>
  </si>
  <si>
    <t>f) Podil na dani z prijmu ucasti s rozhod. a podstat. vlivem</t>
  </si>
  <si>
    <r>
      <t xml:space="preserve">1. Pokladni hotovost </t>
    </r>
    <r>
      <rPr>
        <sz val="8"/>
        <rFont val="Arial"/>
        <family val="2"/>
      </rPr>
      <t>(r. 3+4)</t>
    </r>
  </si>
  <si>
    <r>
      <t xml:space="preserve"> 2. Statni bezkuponove dluhopisy a ostatni cenne papiry prijimane centralni bankou k refinancovani </t>
    </r>
    <r>
      <rPr>
        <sz val="8"/>
        <rFont val="Arial"/>
        <family val="2"/>
      </rPr>
      <t>(pouze banky)</t>
    </r>
  </si>
  <si>
    <r>
      <t>3. Pohledavky za bankami</t>
    </r>
    <r>
      <rPr>
        <sz val="8"/>
        <rFont val="Arial"/>
        <family val="2"/>
      </rPr>
      <t xml:space="preserve"> (r. 7+10)</t>
    </r>
  </si>
  <si>
    <r>
      <t xml:space="preserve">4. Pohledavky za nebankovnimi subjekty </t>
    </r>
    <r>
      <rPr>
        <sz val="8"/>
        <rFont val="Arial"/>
        <family val="2"/>
      </rPr>
      <t>(r. 18+19)</t>
    </r>
  </si>
  <si>
    <r>
      <t xml:space="preserve">5. Dluhove cenne papiry </t>
    </r>
    <r>
      <rPr>
        <sz val="8"/>
        <rFont val="Arial"/>
        <family val="2"/>
      </rPr>
      <t>(r. 53+69)</t>
    </r>
  </si>
  <si>
    <r>
      <t xml:space="preserve">7. Ucasti s podstatnym vlivem </t>
    </r>
    <r>
      <rPr>
        <sz val="8"/>
        <rFont val="Arial"/>
        <family val="2"/>
      </rPr>
      <t>(r. 117+118)</t>
    </r>
  </si>
  <si>
    <r>
      <t xml:space="preserve">8. Ucasti s rozhodujicim vlivem </t>
    </r>
    <r>
      <rPr>
        <sz val="8"/>
        <rFont val="Arial"/>
        <family val="2"/>
      </rPr>
      <t>(r. 126+127)</t>
    </r>
  </si>
  <si>
    <r>
      <t>9.  Dlouhodoby nehmotny majetek</t>
    </r>
    <r>
      <rPr>
        <sz val="8"/>
        <rFont val="Arial"/>
        <family val="2"/>
      </rPr>
      <t xml:space="preserve"> (r.135+136+137)</t>
    </r>
  </si>
  <si>
    <r>
      <t>10. Dlouhodoby hmotny majetek</t>
    </r>
    <r>
      <rPr>
        <sz val="8"/>
        <rFont val="Arial"/>
        <family val="2"/>
      </rPr>
      <t xml:space="preserve"> (r. 139+140)</t>
    </r>
  </si>
  <si>
    <r>
      <t>11. Ostatni aktiva rozvahova</t>
    </r>
    <r>
      <rPr>
        <sz val="8"/>
        <rFont val="Arial"/>
        <family val="2"/>
      </rPr>
      <t xml:space="preserve"> (r.142+155+168+169+170+171+172+173+174+177+181+182+183+184+185)</t>
    </r>
  </si>
  <si>
    <r>
      <t xml:space="preserve">13. Naklady a prijmy pristich obdobi </t>
    </r>
    <r>
      <rPr>
        <sz val="8"/>
        <rFont val="Arial"/>
        <family val="2"/>
      </rPr>
      <t>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188+189)</t>
    </r>
  </si>
  <si>
    <r>
      <t>Rozvahova pasiva celkem</t>
    </r>
    <r>
      <rPr>
        <sz val="8"/>
        <rFont val="Arial"/>
        <family val="2"/>
      </rPr>
      <t xml:space="preserve"> (r.2+7+24+40+85+88+95+105+108+109+110+115+116+117+121+124)</t>
    </r>
  </si>
  <si>
    <r>
      <t>1. Zavazky vuci bankam</t>
    </r>
    <r>
      <rPr>
        <sz val="8"/>
        <rFont val="Arial"/>
        <family val="2"/>
      </rPr>
      <t xml:space="preserve"> (r. 3+4)</t>
    </r>
  </si>
  <si>
    <r>
      <t>2. Zavazky vuci nebankovnim subjektum</t>
    </r>
    <r>
      <rPr>
        <sz val="8"/>
        <rFont val="Arial"/>
        <family val="2"/>
      </rPr>
      <t xml:space="preserve"> (r. 8+9)</t>
    </r>
  </si>
  <si>
    <r>
      <t xml:space="preserve">3. Zavazky z dluhovych cennych papiru </t>
    </r>
    <r>
      <rPr>
        <sz val="8"/>
        <rFont val="Arial"/>
        <family val="2"/>
      </rPr>
      <t>(r. 25+37)</t>
    </r>
  </si>
  <si>
    <r>
      <t xml:space="preserve">4. Ostatni pasiva rozvahova </t>
    </r>
    <r>
      <rPr>
        <sz val="8"/>
        <rFont val="Arial"/>
        <family val="2"/>
      </rPr>
      <t>(r.41+54+67+68+69+70+71+72+73+77+78+79+80+81+84)</t>
    </r>
  </si>
  <si>
    <r>
      <t>5. Vynosy a vydaje pristich obdobi</t>
    </r>
    <r>
      <rPr>
        <sz val="8"/>
        <rFont val="Arial"/>
        <family val="2"/>
      </rPr>
      <t xml:space="preserve"> (r. 86+87)</t>
    </r>
  </si>
  <si>
    <r>
      <t xml:space="preserve">6. Rezervy </t>
    </r>
    <r>
      <rPr>
        <sz val="8"/>
        <rFont val="Arial"/>
        <family val="2"/>
      </rPr>
      <t>(r. 89+90+91)</t>
    </r>
  </si>
  <si>
    <r>
      <t>7. Podrizene zavazky</t>
    </r>
    <r>
      <rPr>
        <sz val="8"/>
        <rFont val="Arial"/>
        <family val="2"/>
      </rPr>
      <t xml:space="preserve"> (r. 96+97+103+104)</t>
    </r>
  </si>
  <si>
    <r>
      <t xml:space="preserve">Pohledavky z pevnych termin.operaci s urokovymi nastroji - Pevne terminove operace </t>
    </r>
    <r>
      <rPr>
        <sz val="8"/>
        <rFont val="Arial"/>
        <family val="2"/>
      </rPr>
      <t>(r. 2+3+4)</t>
    </r>
  </si>
  <si>
    <t>e) Pohledavky z pevnych termin.operaci s uverovymi nastroji</t>
  </si>
  <si>
    <t>a) Pohledavky z opci na urokove nastroje</t>
  </si>
  <si>
    <t>b) Pohledavky z opci na menove nastroje</t>
  </si>
  <si>
    <t>c) Pohledavky z opci na akciove nastroje</t>
  </si>
  <si>
    <t>d) Pohledavky z opci na komoditni nastroje</t>
  </si>
  <si>
    <t>e) Pohledavky z opci na uverove nastroje</t>
  </si>
  <si>
    <t>7. Odepsane pohledavky</t>
  </si>
  <si>
    <t>8. Hodnoty predane k obhospodarovani</t>
  </si>
  <si>
    <t>9. Hodnoty predane do uschovy, spravy a k ulozeni</t>
  </si>
  <si>
    <t xml:space="preserve">         Forwardy</t>
  </si>
  <si>
    <t xml:space="preserve">         Futures</t>
  </si>
  <si>
    <t xml:space="preserve">         Swapy</t>
  </si>
  <si>
    <t xml:space="preserve">                                             </t>
  </si>
  <si>
    <t xml:space="preserve">         Nakoupene  opce</t>
  </si>
  <si>
    <t xml:space="preserve">         Prodane opce</t>
  </si>
  <si>
    <t xml:space="preserve">                            </t>
  </si>
  <si>
    <t>a) Prijate prisliby</t>
  </si>
  <si>
    <t>b) Prijate zaruky a ruceni (r. 5+6)</t>
  </si>
  <si>
    <t xml:space="preserve">         Prijate zaruky z uverovych derivatu</t>
  </si>
  <si>
    <t xml:space="preserve">         Ostatni prijate zaruky a ruceni</t>
  </si>
  <si>
    <t>c) Prijate zaruky ze smenek (r. 8+9+10)</t>
  </si>
  <si>
    <t xml:space="preserve">         Prijata prijeti smenek</t>
  </si>
  <si>
    <t xml:space="preserve">         Prijate zaruky z prevedenych smenek</t>
  </si>
  <si>
    <t xml:space="preserve">         Prijata smenecna rukojemstvi</t>
  </si>
  <si>
    <t>d) Prijate zaruky z akreditivu (r. 12+13)</t>
  </si>
  <si>
    <t xml:space="preserve">         Prijate zaruky z otevreni akreditivu</t>
  </si>
  <si>
    <t xml:space="preserve">         Prijate zaruky z potvrzeni akreditivu</t>
  </si>
  <si>
    <t>a) Prijate nemovite zastavy</t>
  </si>
  <si>
    <t>b) Prijate penezni zastavy</t>
  </si>
  <si>
    <t>c) Prijate zastavy - cenne papiry</t>
  </si>
  <si>
    <t>d) Prijate ostatni zastavy</t>
  </si>
  <si>
    <t>e) Prijate kolateraly (r. 20+21)</t>
  </si>
  <si>
    <t xml:space="preserve">         Prijate kolateraly - cenne papiry</t>
  </si>
  <si>
    <t xml:space="preserve">         Prijate kolateraly - ostatni nastroje</t>
  </si>
  <si>
    <t>a) Zavazky ze spotovych operaci s urokovymi nastroji</t>
  </si>
  <si>
    <t>b) Zavazky ze spotovych operaci s menovymi nastroji</t>
  </si>
  <si>
    <t>c) Zavazky ze spotovych operaci s akciovymi nastroji</t>
  </si>
  <si>
    <t>d} Zavazky ze spotovych operaci s komoditnimi nastroji</t>
  </si>
  <si>
    <t>a) Zavazky z pevnych termin.operaci s urokovymi nastroji</t>
  </si>
  <si>
    <t xml:space="preserve">    Kladne realne hodnoty opci uzavrenych se zakazniky (r. 150+151+152+153+154)</t>
  </si>
  <si>
    <t xml:space="preserve">    - Kladne realne hodnoty opci na urokove nastroje</t>
  </si>
  <si>
    <t xml:space="preserve">    - Kladne realne hodnoty opci na menove nastroje</t>
  </si>
  <si>
    <t xml:space="preserve">    - Kladne realne hodnoty opci na akciove nastroje</t>
  </si>
  <si>
    <t xml:space="preserve">    - Kladne realne hodnoty opci na komoditni nastroje</t>
  </si>
  <si>
    <t xml:space="preserve">    - Kladne realne hodnoty opci na uverove nastroje</t>
  </si>
  <si>
    <t xml:space="preserve">    Kladne realne hodn. pev. termin. operaci uzavr. s jinymi subj. (r.157+158+159+160+161)</t>
  </si>
  <si>
    <t xml:space="preserve">    Kladne realne hodnoty opci uzavrenych s jinymi subjekty (r. 163+164+165+166+167)</t>
  </si>
  <si>
    <t>c) Kurzove rozdily ze spotovych operaci - debetni zustatek</t>
  </si>
  <si>
    <t>d) Splatna dan z prijmu - debetni zustatek</t>
  </si>
  <si>
    <t>e) Odlozena danova pohledavka</t>
  </si>
  <si>
    <t>f) Zlato</t>
  </si>
  <si>
    <t>g) Jine drahe kovy</t>
  </si>
  <si>
    <t>h) Ostatni pokladni hodnoty</t>
  </si>
  <si>
    <t>i) Marze burzovnich derivatu (r. 175+176)</t>
  </si>
  <si>
    <t xml:space="preserve">   Marze burzovnich derivatu na vlastni ucet</t>
  </si>
  <si>
    <t xml:space="preserve">   Marze burzovnich derivatu pro zakazniky</t>
  </si>
  <si>
    <t>j) Pohledavky z obchodovani s cennymi papiry (r. 178+179+180)</t>
  </si>
  <si>
    <t xml:space="preserve">   Pohledavky za trhem cennych papiru</t>
  </si>
  <si>
    <t xml:space="preserve">   Pohledavky za prikazci</t>
  </si>
  <si>
    <t xml:space="preserve">   Upsane cenne papiry urcene k umisteni na verejnosti</t>
  </si>
  <si>
    <t>k) Hodnoty k inkasu prijate od zakazniku</t>
  </si>
  <si>
    <t>l) Pohledavky za ruznymi dluzniky</t>
  </si>
  <si>
    <t>m) Dohadne ucty aktivni</t>
  </si>
  <si>
    <t>n) Zasoby</t>
  </si>
  <si>
    <t>12. Pohledavky z upsaneho vlastniho kapitalu</t>
  </si>
  <si>
    <t xml:space="preserve">    Uvery prijate od bank v ramci repo operaci</t>
  </si>
  <si>
    <t xml:space="preserve">    Ostatni uvery prijate od bank</t>
  </si>
  <si>
    <t xml:space="preserve">    Uvery prijate od zakazniku v ramci repo operaci</t>
  </si>
  <si>
    <t xml:space="preserve">    Uvery prijate od financnich instituci (krome bank) v ramci repo operaci (r. 13+14+15+16)</t>
  </si>
  <si>
    <t xml:space="preserve">    - subjektu kolektivniho investovani (IS, IF)</t>
  </si>
  <si>
    <t xml:space="preserve">    - obchodniku s cennymi papiry</t>
  </si>
  <si>
    <t xml:space="preserve">    - pojistoven</t>
  </si>
  <si>
    <t xml:space="preserve">    - jinych financnich instituci</t>
  </si>
  <si>
    <t xml:space="preserve">    Ostatni uvery prijate od financnich instituci (krome bank) (r. 18+19+20+21)</t>
  </si>
  <si>
    <t xml:space="preserve">    Uvery prijate od jinych nebankovnich subjektu v ramci repo operaci</t>
  </si>
  <si>
    <t xml:space="preserve">    Ostatni uvery prijate od jinych nebankovnich subjektu</t>
  </si>
  <si>
    <t>a) Emitovane dluhove cenne papiry (r. 26+31)</t>
  </si>
  <si>
    <t xml:space="preserve">    Emitovane kratkodobe dluhove cenne papiry (r. 27+28+29+30)</t>
  </si>
  <si>
    <t xml:space="preserve">    - Emitovane kratkodobe kuponove dluhopisy</t>
  </si>
  <si>
    <t xml:space="preserve">    Zaporne realne hodnoty opci uzavrenych s jinymi subjekty (r. 62+63+64+65+66)</t>
  </si>
  <si>
    <t>c) Kurzove rozdily ze spotovych operaci - kreditni zustatek</t>
  </si>
  <si>
    <t>d) Splatna dan z prijmu - kreditni zustatek</t>
  </si>
  <si>
    <t>e) Odlozeny danovy zavazek</t>
  </si>
  <si>
    <t>f) Zavazky z jinych hodnot nez cenne papiry</t>
  </si>
  <si>
    <t>g) Zavazky z akcii - kratke prodeje</t>
  </si>
  <si>
    <t>h) Zavazky z podilovych listu - kratke prodeje</t>
  </si>
  <si>
    <t>i) Zavazky z obchodovani s cennymi papiry (r. 74+75+76)</t>
  </si>
  <si>
    <t xml:space="preserve">    Zavazky vuci trhu cennych papiru</t>
  </si>
  <si>
    <t xml:space="preserve">    Zavazky vuci prikazcum</t>
  </si>
  <si>
    <t xml:space="preserve">    Zavazky z cennych papiru klientu v dispozici obchodnika</t>
  </si>
  <si>
    <t>j) Zavazky vuci Garancnimu fondu obchodniku s cennymi papiry</t>
  </si>
  <si>
    <t>k) Zavazky vuci klientum z hodnot zaslanych k inkasu</t>
  </si>
  <si>
    <t>l) Zavazky vuci ruznym veritelum</t>
  </si>
  <si>
    <t>m) Dohadne ucty pasivni</t>
  </si>
  <si>
    <t>n) Zavazky vuci akcionarum (r. 82+83)</t>
  </si>
  <si>
    <t xml:space="preserve">    Zavaz. vuci akcionarum z upsaneho nezapsaneho zakl.kap.</t>
  </si>
  <si>
    <t xml:space="preserve">    Ostatni zavazky vuci akcionarum</t>
  </si>
  <si>
    <t>a) Vynosy pristich obdobi</t>
  </si>
  <si>
    <t>b) Vydaje pristich obdobi</t>
  </si>
  <si>
    <t>a) Rezervy na duchody a podobne zavazky</t>
  </si>
  <si>
    <t>b) Rezervy na dane</t>
  </si>
  <si>
    <t>c) Ostatni rezervy (r. 92+93+94)</t>
  </si>
  <si>
    <t xml:space="preserve">    Rezervy k vybranym podrozvahovym polozkam</t>
  </si>
  <si>
    <t xml:space="preserve">    Rezervy na standardni uvery</t>
  </si>
  <si>
    <t xml:space="preserve">    Dalsi rezervy</t>
  </si>
  <si>
    <t>a) Podrizene uvery prijate od osob s kvalif. ucasti na obchodnikovi</t>
  </si>
  <si>
    <t>b) Podrizene uvery prijate od bank a financni instituci (r. 98+99+100+101+102)</t>
  </si>
  <si>
    <t xml:space="preserve">    bank</t>
  </si>
  <si>
    <t xml:space="preserve">    subjektu kolektivniho investovani </t>
  </si>
  <si>
    <t xml:space="preserve">    obchodniku s cennymi papiry</t>
  </si>
  <si>
    <t xml:space="preserve">    pojistoven</t>
  </si>
  <si>
    <t xml:space="preserve">    jinych financnich instituci</t>
  </si>
  <si>
    <t>c) Podrizene uvery prijate od jinych subjektu</t>
  </si>
  <si>
    <t>d) Emitovane podrizene dluhopisy</t>
  </si>
  <si>
    <t>a) Splaceny zakladni kapital</t>
  </si>
  <si>
    <t>b) Nesplaceny zakladni kapital</t>
  </si>
  <si>
    <t>a) Povinne rezervni fondy</t>
  </si>
  <si>
    <t>b) Rezervni fondy k vlastnim akciim</t>
  </si>
  <si>
    <t>c) Ostatni rezervni fondy</t>
  </si>
  <si>
    <t>d) Ostatni fondy ze zisku</t>
  </si>
  <si>
    <t>a) Ocenovaci rozdily z majetku a zavazku</t>
  </si>
  <si>
    <t>b) Ocenovaci rozdily ze zajistovacich derivatu</t>
  </si>
  <si>
    <t>c) Ocenovaci rozdily z prepoctu ucasti</t>
  </si>
  <si>
    <t>a) Nerozdeleny zisk nebo neuhrazena ztrata po schvaleni</t>
  </si>
  <si>
    <t>b) Zisk (ztrata) z minuleho roku ve schvalovacim rizeni</t>
  </si>
  <si>
    <t>a) Poskytnute prisliby</t>
  </si>
  <si>
    <t>b) Poskytnute zaruky a ruceni (r. 5+6)</t>
  </si>
  <si>
    <t xml:space="preserve">         Poskytnute zaruky z uverovych derivatu</t>
  </si>
  <si>
    <t xml:space="preserve">         Ostatni poskytnute zaruky a ruceni</t>
  </si>
  <si>
    <t>c) Poskytnute zaruky ze smenek (r. 8+9+10)</t>
  </si>
  <si>
    <t xml:space="preserve">         Poskytnuta prijeti smenek</t>
  </si>
  <si>
    <t xml:space="preserve">         Poskytnute zaruky z prevedenych  smenek</t>
  </si>
  <si>
    <t>Hodnota</t>
  </si>
  <si>
    <t>A</t>
  </si>
  <si>
    <t xml:space="preserve">     - Dluhove CP bezkupon. k prodeji vydane vlad.institucemi</t>
  </si>
  <si>
    <t xml:space="preserve">     - Dluh.CP bezkupon.k prodeji vyd.vl.inst dane do repa a pujc.</t>
  </si>
  <si>
    <t xml:space="preserve">     - Dluhove CP kupon.k prodeji vydane vlad.institucemi</t>
  </si>
  <si>
    <t xml:space="preserve">     - Dluhove CP kupon. drz. do spl. vydane vlad. institucemi</t>
  </si>
  <si>
    <t>b) Dluhove cenne papiry vydane ostatnimi subjekty (r. 70+81+92)</t>
  </si>
  <si>
    <t xml:space="preserve">     - Bezkuponove dluhopisy centralnich bank k obchodovani</t>
  </si>
  <si>
    <t xml:space="preserve">     - Kuponove dluhopisy k obchod.dane do repa a pujcene</t>
  </si>
  <si>
    <t xml:space="preserve">     - Cen.papiry zajistene aktivy k obchod.dane do repa a pujcene</t>
  </si>
  <si>
    <t xml:space="preserve">    Dluh. cen. papiry k prodeji vydane ostatnimi subj. (r. 82+83+84+85+86+87+88+89+90+91)</t>
  </si>
  <si>
    <t xml:space="preserve">     - Bezkupon.dluhopisy cent.bank k prodeji vydane. ost.subj.</t>
  </si>
  <si>
    <t xml:space="preserve">     - Bezkup.dluh. cent.bank k prodeji dane do repa a pujcene</t>
  </si>
  <si>
    <t xml:space="preserve">     - Ostatni bezkupon.dluhopisy k prodeji vydane ost.subj.</t>
  </si>
  <si>
    <t xml:space="preserve">     - Ostatni bezkup.dluh. k prodeji dane do repa a pujcene</t>
  </si>
  <si>
    <t xml:space="preserve">     - Kuponove dluhopisy k prodeji  dane do repa a pujcene</t>
  </si>
  <si>
    <t xml:space="preserve">     - Cenne papiry zajis.aktivy k prodeji dane do repa a pujcene</t>
  </si>
  <si>
    <t xml:space="preserve">     - Kuponove dluhopisy drzene do splatnosti vydane ost.subj.</t>
  </si>
  <si>
    <t xml:space="preserve">     - Kuponove dluh.drzene do splat. dane do repa a pujcene</t>
  </si>
  <si>
    <t xml:space="preserve">     - Smenky drzene do splatnosti vydane ost.subjekty</t>
  </si>
  <si>
    <t>a) Naklady pristich obdobi</t>
  </si>
  <si>
    <t>b) Prijmy pristich obdobi</t>
  </si>
  <si>
    <r>
      <t>23. Dan z prijmu</t>
    </r>
    <r>
      <rPr>
        <sz val="8"/>
        <rFont val="Arial"/>
        <family val="2"/>
      </rPr>
      <t xml:space="preserve"> (r. 154+155+156+157+158+159)</t>
    </r>
  </si>
  <si>
    <r>
      <t xml:space="preserve">24. Zisk nebo ztrata za ucetni obdobi po zdaneni </t>
    </r>
    <r>
      <rPr>
        <sz val="8"/>
        <rFont val="Arial"/>
        <family val="2"/>
      </rPr>
      <t>(r. 149+152+153)</t>
    </r>
  </si>
  <si>
    <r>
      <t>Rozvahova aktiva celkem</t>
    </r>
    <r>
      <rPr>
        <sz val="8"/>
        <rFont val="Arial"/>
        <family val="2"/>
      </rPr>
      <t xml:space="preserve"> (r.2+5+6+17+52+103+116+125+134+138+141+186+187)</t>
    </r>
  </si>
  <si>
    <t xml:space="preserve">   Bezne ucty a ostatni pohledavky splatne do 24 hod. - prostredky zakazniku</t>
  </si>
  <si>
    <t>c) Ostatni urokove naklady (r.15+16+17+18)</t>
  </si>
  <si>
    <t xml:space="preserve">    Uroky zakaznikum z repo operaci</t>
  </si>
  <si>
    <t xml:space="preserve">    Uroky ostatnim subjektum z repo operaci</t>
  </si>
  <si>
    <t xml:space="preserve">    Uroky z uveru prijatych od zakazniku</t>
  </si>
  <si>
    <t xml:space="preserve">    Uroky z uveru prijatych od ostatnich subjektu</t>
  </si>
  <si>
    <t>d) Ztrata ze zajistovacich urokovych derivatu</t>
  </si>
  <si>
    <t>a) Vynosy z ucasti s podstatnym vlivem</t>
  </si>
  <si>
    <t>b) Vynosy z ucasti s rozhodujicim vlivem</t>
  </si>
  <si>
    <t>c) Ostatni vynosy z akcii a podilu</t>
  </si>
  <si>
    <t>a) Poplatky a provize z uverovych cinnosti</t>
  </si>
  <si>
    <t>c) Poplatky a provize z devizovych operaci</t>
  </si>
  <si>
    <t xml:space="preserve">    Poplatky a provize za obstarani CP a derivatu pro zakazniky</t>
  </si>
  <si>
    <t xml:space="preserve">    Poplatky a provize za uschovu, spravu a ulozeni hodnot</t>
  </si>
  <si>
    <t xml:space="preserve">    Poplatky a provize za obhospodarovani hodnot</t>
  </si>
  <si>
    <t xml:space="preserve">    Poplatky a provize za ostatni operace s cennymi papiry</t>
  </si>
  <si>
    <t>e) Poplatky a provize za poradenskou cinnost</t>
  </si>
  <si>
    <t>f) Poplatky a provize z ostatnich financnich cinnosti</t>
  </si>
  <si>
    <t>a) Poplatky a provize na uverove cinnosti</t>
  </si>
  <si>
    <t>b) Poplatky a provize na platebni styk</t>
  </si>
  <si>
    <t>c) Poplatky a provize na operace s cennymi papiry</t>
  </si>
  <si>
    <t>d) Poplatky a provize na devizove operace</t>
  </si>
  <si>
    <t>e) Poplatky a provize na operace s CP a derivaty pro zakazniky</t>
  </si>
  <si>
    <t>f) Poplatky a provize na ostatni financni cinnosti</t>
  </si>
  <si>
    <t xml:space="preserve">    Zisk (ztrata) z cennych papiru k obchodovani (r. 47+48+49)</t>
  </si>
  <si>
    <t xml:space="preserve">    - Zisk (ztrata) z dluhovych cennych papiru k obchodovani</t>
  </si>
  <si>
    <t xml:space="preserve">    - Zisk (ztrata) z akcii k obchodovani</t>
  </si>
  <si>
    <t xml:space="preserve">    - Zisk (ztrata) z podilovych listu k obchodovani</t>
  </si>
  <si>
    <t xml:space="preserve">    - Zisk (ztrata) z urokovych derivatu</t>
  </si>
  <si>
    <t xml:space="preserve">    - Zisk (ztrata) z menovych derivatu</t>
  </si>
  <si>
    <t xml:space="preserve">    - Zisk (ztrata) z akciovych derivatu</t>
  </si>
  <si>
    <t xml:space="preserve">    - Zisk (ztrata) z komoditnich derivatu</t>
  </si>
  <si>
    <t xml:space="preserve">    - Zisk (ztrata) z uverovych derivatu</t>
  </si>
  <si>
    <t xml:space="preserve">    - Zisk (ztrata) z obchodovani s cizimi menami</t>
  </si>
  <si>
    <t xml:space="preserve">    - Zisk (ztrata) z kurzovych rozdilu</t>
  </si>
  <si>
    <t xml:space="preserve">    - Zisk (ztrata) ze zajistovacich menovych derivatu</t>
  </si>
  <si>
    <t>b) Zisk(ztrata) z fin.cin.s CP k prodeji a drzenymi do splatnosti (r. 62+71)</t>
  </si>
  <si>
    <t xml:space="preserve">    Zisk (ztrata) z cennych papiru k prodeji (r. 63+64+65+66+67+68+69+70)</t>
  </si>
  <si>
    <t xml:space="preserve">    - Zisk (ztrata) z dluhovych cennych papiru k prodeji</t>
  </si>
  <si>
    <t xml:space="preserve">    - Zisk (ztrata) z akcii k prodeji</t>
  </si>
  <si>
    <t xml:space="preserve">    - Zisk (ztrata) z podilovych listu k prodeji</t>
  </si>
  <si>
    <t xml:space="preserve">    - Zisk (ztrata) ze zajistovacich akciovych derivatu</t>
  </si>
  <si>
    <t>B</t>
  </si>
  <si>
    <t xml:space="preserve">     - Smenky k prodeji vydane ostatnimi subjekty</t>
  </si>
  <si>
    <t xml:space="preserve">     - Smenky k prodeji dane do repa a pujcene</t>
  </si>
  <si>
    <t xml:space="preserve">     - Cenne papiry zajistene aktivy k prodeji</t>
  </si>
  <si>
    <t xml:space="preserve">     - Uvery poskytnute zakaznikum v ramci repo operaci</t>
  </si>
  <si>
    <t xml:space="preserve">     - Ostatni uvery poskytnute zakaznikum</t>
  </si>
  <si>
    <r>
      <t xml:space="preserve">11. Odpisy, tvorba a pouz. rezerv a OP k dlouh. hmot. a nehm. majetku  </t>
    </r>
    <r>
      <rPr>
        <sz val="8"/>
        <rFont val="Arial"/>
        <family val="2"/>
      </rPr>
      <t>(r. 105+111)</t>
    </r>
  </si>
  <si>
    <r>
      <t xml:space="preserve">13. Odpisy, tvorba a pouz. OP a rez. k pohl. a vybr. podroz. nastrojum </t>
    </r>
    <r>
      <rPr>
        <sz val="8"/>
        <rFont val="Arial"/>
        <family val="2"/>
      </rPr>
      <t>(r.124+125+126+127+128+129+130+131+132+133)</t>
    </r>
  </si>
  <si>
    <t xml:space="preserve">    Zisk (ztrata) z devizovych operaci (r. 57+58+59)</t>
  </si>
  <si>
    <t>e) Pouziti rezerv k pohledavkam</t>
  </si>
  <si>
    <t>b) Poplatky a provize z operaci s cennymi papiry</t>
  </si>
  <si>
    <t xml:space="preserve">    Zapor. real. hod. pev. termin. oper. uzavrenych se zak. (r. 43+44+45+46+47)</t>
  </si>
  <si>
    <t xml:space="preserve">    - Zaporne realne hodnoty pev.term.operaci s komodit.nastroji</t>
  </si>
  <si>
    <r>
      <t xml:space="preserve">Zavazky z opci na komoditni nastroje - Opce </t>
    </r>
    <r>
      <rPr>
        <sz val="8"/>
        <rFont val="Arial"/>
        <family val="2"/>
      </rPr>
      <t>(r. 11+12)</t>
    </r>
  </si>
  <si>
    <r>
      <t xml:space="preserve">Zavazky z opci na uverove nastroje - Opce </t>
    </r>
    <r>
      <rPr>
        <sz val="8"/>
        <rFont val="Arial"/>
        <family val="2"/>
      </rPr>
      <t>(r. 14+15)</t>
    </r>
  </si>
  <si>
    <r>
      <t>1. Vynosy z uroku a podobne vynosy</t>
    </r>
    <r>
      <rPr>
        <sz val="8"/>
        <rFont val="Arial"/>
        <family val="2"/>
      </rPr>
      <t xml:space="preserve"> (r. 02+03+10)</t>
    </r>
  </si>
  <si>
    <r>
      <t>2. Naklady na uroky a podobne naklady</t>
    </r>
    <r>
      <rPr>
        <sz val="8"/>
        <rFont val="Arial"/>
        <family val="2"/>
      </rPr>
      <t xml:space="preserve"> 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12+13+14+19) </t>
    </r>
    <r>
      <rPr>
        <b/>
        <sz val="8"/>
        <rFont val="Arial"/>
        <family val="2"/>
      </rPr>
      <t xml:space="preserve"> </t>
    </r>
  </si>
  <si>
    <r>
      <t xml:space="preserve">Ciste urokove vynosy </t>
    </r>
    <r>
      <rPr>
        <sz val="8"/>
        <rFont val="Arial"/>
        <family val="2"/>
      </rPr>
      <t>(r. 1+11)</t>
    </r>
  </si>
  <si>
    <r>
      <t xml:space="preserve">3. Vynosy z akcii a podilu </t>
    </r>
    <r>
      <rPr>
        <sz val="8"/>
        <rFont val="Arial"/>
        <family val="2"/>
      </rPr>
      <t>(r. 22+23+24)</t>
    </r>
  </si>
  <si>
    <r>
      <t xml:space="preserve">4. Vynosy z poplatku a provizi </t>
    </r>
    <r>
      <rPr>
        <sz val="8"/>
        <rFont val="Arial"/>
        <family val="2"/>
      </rPr>
      <t>(r. 26+27+28+29+34+35)</t>
    </r>
  </si>
  <si>
    <r>
      <t xml:space="preserve">d) Poplatky a provize z operaci s CP a derivaty pro zakazniky </t>
    </r>
    <r>
      <rPr>
        <sz val="8"/>
        <rFont val="Arial"/>
        <family val="2"/>
      </rPr>
      <t>(r. 30+31+32+33)</t>
    </r>
  </si>
  <si>
    <r>
      <t xml:space="preserve">5. Naklady na poplatky a provize </t>
    </r>
    <r>
      <rPr>
        <sz val="8"/>
        <rFont val="Arial"/>
        <family val="2"/>
      </rPr>
      <t>(r. 37+38+39+40+41+42)</t>
    </r>
  </si>
  <si>
    <r>
      <t xml:space="preserve">Ciste vynosy z poplatku a provizi </t>
    </r>
    <r>
      <rPr>
        <sz val="8"/>
        <rFont val="Arial"/>
        <family val="2"/>
      </rPr>
      <t>(r. 25+36)</t>
    </r>
  </si>
  <si>
    <r>
      <t xml:space="preserve">6. Cisty zisk nebo ztrata z financnich operaci </t>
    </r>
    <r>
      <rPr>
        <sz val="8"/>
        <rFont val="Arial"/>
        <family val="2"/>
      </rPr>
      <t>(r. 45+61)</t>
    </r>
  </si>
  <si>
    <r>
      <t xml:space="preserve">7. Ostatni provozni vynosy </t>
    </r>
    <r>
      <rPr>
        <sz val="8"/>
        <rFont val="Arial"/>
        <family val="2"/>
      </rPr>
      <t>(r. 77+78+79+80+81+82+83)</t>
    </r>
  </si>
  <si>
    <r>
      <t xml:space="preserve">8. Ostatni provozni naklady </t>
    </r>
    <r>
      <rPr>
        <sz val="8"/>
        <rFont val="Arial"/>
        <family val="2"/>
      </rPr>
      <t>(r. 85+86)</t>
    </r>
  </si>
  <si>
    <r>
      <t xml:space="preserve">9. Spravni naklady </t>
    </r>
    <r>
      <rPr>
        <sz val="8"/>
        <rFont val="Arial"/>
        <family val="2"/>
      </rPr>
      <t>(r. 88+92)</t>
    </r>
  </si>
  <si>
    <r>
      <t xml:space="preserve">17. Tvorba a pouziti ostatnich rezerv </t>
    </r>
    <r>
      <rPr>
        <sz val="8"/>
        <rFont val="Arial"/>
        <family val="2"/>
      </rPr>
      <t>(r. 142+143)</t>
    </r>
  </si>
  <si>
    <t xml:space="preserve">     - Kuponove dluhopisy k prodeji vydane ostatnimi subjekty</t>
  </si>
  <si>
    <r>
      <t xml:space="preserve">8. Zakladni kapital </t>
    </r>
    <r>
      <rPr>
        <sz val="8"/>
        <rFont val="Arial"/>
        <family val="2"/>
      </rPr>
      <t>(r. 106+107+108)</t>
    </r>
  </si>
  <si>
    <t>c) Vlastni akcie</t>
  </si>
  <si>
    <t>9. Emisni azio</t>
  </si>
  <si>
    <r>
      <t xml:space="preserve">10. Rezervni fondy a ostatni fondy ze zisku </t>
    </r>
    <r>
      <rPr>
        <sz val="8"/>
        <rFont val="Arial"/>
        <family val="2"/>
      </rPr>
      <t>(r. 111+112+113+114)</t>
    </r>
  </si>
  <si>
    <t>11. Rezervni fond na nove oceneni</t>
  </si>
  <si>
    <t>12. Kapitalove fondy</t>
  </si>
  <si>
    <r>
      <t xml:space="preserve">13. Ocenovaci rozdily </t>
    </r>
    <r>
      <rPr>
        <sz val="8"/>
        <rFont val="Arial"/>
        <family val="2"/>
      </rPr>
      <t>(r. 118+119+120)</t>
    </r>
  </si>
  <si>
    <t>Uhrn vybranych podrozvahovych aktiv (r.2+14+19+24+30+36+37+38)</t>
  </si>
  <si>
    <t>1. Poskytnute prisliby a zaruky (r. 3+4+7+11)</t>
  </si>
  <si>
    <t>2. Poskytnute zastavy (r. 15+16+17+18)</t>
  </si>
  <si>
    <t>3. Pohledavky ze spot. operaci celkem (r. 20+21+22+23)</t>
  </si>
  <si>
    <t xml:space="preserve">4. Pohledavky z pev. term. oper. celkem (r. 25+26+27+28+29) </t>
  </si>
  <si>
    <t>6. Pohledavky z opci celkem (r. 31+32+33+34+35)</t>
  </si>
  <si>
    <r>
      <t xml:space="preserve">14. Nerozdeleny zisk nebo neuhrazena ztrata z predch. obd. </t>
    </r>
    <r>
      <rPr>
        <sz val="8"/>
        <rFont val="Arial"/>
        <family val="2"/>
      </rPr>
      <t>(r. 122+123)</t>
    </r>
  </si>
  <si>
    <t>15. Zisk nebo ztrata za ucetni obdobi</t>
  </si>
  <si>
    <t>Popis</t>
  </si>
  <si>
    <t>a) Vlastni prostredky</t>
  </si>
  <si>
    <t xml:space="preserve">b) Prostredky zakazniku </t>
  </si>
  <si>
    <t>a) Pohledavky za bankami splatne na pozadani (r. 8+9)</t>
  </si>
  <si>
    <t xml:space="preserve">   Bezne ucty a ostatni pohledavky splatne do 24 hod. - vlastni prostredky</t>
  </si>
  <si>
    <t>b) Ostatni pohledavky za bankami (r. 11+12+13+14+15+16)</t>
  </si>
  <si>
    <t xml:space="preserve">   Dluhove cenne papiry bank porizene v primarnich emisich neurcene k obchodovani</t>
  </si>
  <si>
    <t xml:space="preserve">   Uvery poskytnute bankam v ramci repo operaci</t>
  </si>
  <si>
    <t xml:space="preserve">   Ostatni uvery poskytnute bankam</t>
  </si>
  <si>
    <t xml:space="preserve">   Terminove vklady - vlastni prostredky</t>
  </si>
  <si>
    <t xml:space="preserve">   Terminove vklady - prostredky zakazniku </t>
  </si>
  <si>
    <t xml:space="preserve">   Jine pohledavky za bankami</t>
  </si>
  <si>
    <t>a) Pohledavky splatne na pozadani</t>
  </si>
  <si>
    <t>b) Ostatni pohledavky (r. 20+25+42+47)</t>
  </si>
  <si>
    <t xml:space="preserve">   Pohledavky za zakazniky (r. 21+22+23+24)</t>
  </si>
  <si>
    <t xml:space="preserve">   Pohledavky za financnimi institucemi (krome bank) (r.26+27+32+37)</t>
  </si>
  <si>
    <t xml:space="preserve">     - Dluhove cen. pap. financnich instituci porizene v primar. emisich neurcene k obchod.</t>
  </si>
  <si>
    <t xml:space="preserve">     - Uvery poskytnute financnim institucim v ramci repo operaci (r. 28+29+30+31)</t>
  </si>
  <si>
    <t xml:space="preserve">         subjektum kolektivniho investovani (IS, IF)</t>
  </si>
  <si>
    <t xml:space="preserve">         obchodnikum s cennymi papiry</t>
  </si>
  <si>
    <t xml:space="preserve">         pojistovnam</t>
  </si>
  <si>
    <t xml:space="preserve">         jinym financnim institucim</t>
  </si>
  <si>
    <t xml:space="preserve">     - Ostatni uvery poskytnute financnim institucim (r. 33+34+35+36)</t>
  </si>
  <si>
    <t xml:space="preserve">     - Jine pohledavky za financnimi institucemi (r. 38+39+40+41)</t>
  </si>
  <si>
    <t xml:space="preserve">         za subjekty kolektivniho investovani (IS, IF)</t>
  </si>
  <si>
    <t xml:space="preserve">         za obchodniky s cennymi papiry</t>
  </si>
  <si>
    <t xml:space="preserve">         za jinymi financnimi institucemi</t>
  </si>
  <si>
    <t xml:space="preserve">   Pohledavky za vladnimi institucemi (r. 43+44+45+46)</t>
  </si>
  <si>
    <t xml:space="preserve">   Pohledavky za ostatnimi osobami (r. 48+49+50+51 )</t>
  </si>
  <si>
    <t>a) Dluhove cenne papiry vydane vladnimi institucemi (r. 54+59+64)</t>
  </si>
  <si>
    <t xml:space="preserve">     - Dluhove cenne papiry zakazniku porizene v primarnich emisich neurcene k obchodovani</t>
  </si>
  <si>
    <t>Kapitálová přiměřenost (v %)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</si>
  <si>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</si>
  <si>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</si>
  <si>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</si>
  <si>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vlastního kapitálu (ROAE)</t>
  </si>
  <si>
    <t>Rentabilita tržeb (zisk po zdanění/výnosy z investičních služeb)</t>
  </si>
  <si>
    <t>Správní náklady na jednoho zaměstnance</t>
  </si>
  <si>
    <t xml:space="preserve">     - Smenky k obchodovani vydane ostatnimi subjekty</t>
  </si>
  <si>
    <t xml:space="preserve">     - Smenky k obchodovani dane do repa a pujcene</t>
  </si>
  <si>
    <t xml:space="preserve">     - Cenne papiry zajistene aktivy k obchodovani</t>
  </si>
  <si>
    <r>
      <t xml:space="preserve">15. Ztraty z prevodu ucasti s rozh. a podst. vlivem, tvorba a pouz. OP </t>
    </r>
    <r>
      <rPr>
        <sz val="8"/>
        <rFont val="Arial"/>
        <family val="2"/>
      </rPr>
      <t>(r. 136+137+138+139)</t>
    </r>
  </si>
  <si>
    <t xml:space="preserve">14. Rozpusteni oprav. polozek k ucastem s rozhod. a podst. vlivem </t>
  </si>
  <si>
    <r>
      <t xml:space="preserve">18. Podily na zisku (ztrate) ucasti s rozh. nebo podst. vlivem </t>
    </r>
    <r>
      <rPr>
        <sz val="8"/>
        <rFont val="Arial"/>
        <family val="2"/>
      </rPr>
      <t>(r. 145+146+147+148)</t>
    </r>
  </si>
  <si>
    <t>d) Podily na ztrate ucasti s podstatnym vlivem</t>
  </si>
  <si>
    <r>
      <t>22. Zisk nebo ztrata za ucet. obd. z mimor. cinnosti pred zdanenim</t>
    </r>
    <r>
      <rPr>
        <sz val="8"/>
        <rFont val="Arial"/>
        <family val="2"/>
      </rPr>
      <t xml:space="preserve"> (r. 150+151)</t>
    </r>
  </si>
  <si>
    <t>a) Zisk (ztrata) z finan. cinnosti s finan. nastroji k obchodovani (r. 46+50+56+60)</t>
  </si>
  <si>
    <t xml:space="preserve">    Zisk (ztrata) z derivatu jinych nez zajistovacich (r. 51+52+53+54+55)</t>
  </si>
  <si>
    <t>b) Rozpusteni opr. pol. k CP poriz. v primar. emisich neurc. k obch.</t>
  </si>
  <si>
    <t>CR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</si>
  <si>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</si>
  <si>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</si>
  <si>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</si>
  <si>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</si>
  <si>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</si>
  <si>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</si>
  <si>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</si>
  <si>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</si>
  <si>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</si>
  <si>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</si>
  <si>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</si>
  <si>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</si>
  <si>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</si>
  <si>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</si>
  <si>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</si>
  <si>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</si>
  <si>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</si>
  <si>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</si>
  <si>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</si>
  <si>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</si>
  <si>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</si>
  <si>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</si>
  <si>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</si>
  <si>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</si>
  <si>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</si>
  <si>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</si>
  <si>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</si>
  <si>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</si>
  <si>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</si>
  <si>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</si>
  <si>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</si>
  <si>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</si>
  <si>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</si>
  <si>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</si>
  <si>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</si>
  <si>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</si>
  <si>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</si>
  <si>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</si>
  <si>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</si>
  <si>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</si>
  <si>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</si>
  <si>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</si>
  <si>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</si>
  <si>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</si>
  <si>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</si>
  <si>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</si>
  <si>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</si>
  <si>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</si>
  <si>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</si>
  <si>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</si>
  <si>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</si>
  <si>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</si>
  <si>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</si>
  <si>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</si>
  <si>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</si>
  <si>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</si>
  <si>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</si>
  <si>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</si>
  <si>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</si>
  <si>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</si>
  <si>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</si>
  <si>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</si>
  <si>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</si>
  <si>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</si>
  <si>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</si>
  <si>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</si>
  <si>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</si>
  <si>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</si>
  <si>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</si>
  <si>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</si>
  <si>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</si>
  <si>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</si>
  <si>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</si>
  <si>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</si>
  <si>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</si>
  <si>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</si>
  <si>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</si>
  <si>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</si>
  <si>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</si>
  <si>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</si>
  <si>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</si>
  <si>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</si>
  <si>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</si>
  <si>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</si>
  <si>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</si>
  <si>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</si>
  <si>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</si>
  <si>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</si>
  <si>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</si>
  <si>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</si>
  <si>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</si>
  <si>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</si>
  <si>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</si>
  <si>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</si>
  <si>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</si>
  <si>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</si>
  <si>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</si>
  <si>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</si>
  <si>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</si>
  <si>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</si>
  <si>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</si>
  <si>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</si>
  <si>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</si>
  <si>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</si>
  <si>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</si>
  <si>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</si>
  <si>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</si>
  <si>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</si>
  <si>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</si>
  <si>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</si>
  <si>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</si>
  <si>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</si>
  <si>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</si>
  <si>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</si>
  <si>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</si>
  <si>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</si>
  <si>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</si>
  <si>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</si>
  <si>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</si>
  <si>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</si>
  <si>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</si>
  <si>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</si>
  <si>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</si>
  <si>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</si>
  <si>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</si>
  <si>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</si>
  <si>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</si>
  <si>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</si>
  <si>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</si>
  <si>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</si>
  <si>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</si>
  <si>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</si>
  <si>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</si>
  <si>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</si>
  <si>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</si>
  <si>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</si>
  <si>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</si>
  <si>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</si>
  <si>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</si>
  <si>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</si>
  <si>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</si>
  <si>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</si>
  <si>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</si>
  <si>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</si>
  <si>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</si>
  <si>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</si>
  <si>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</si>
  <si>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</si>
  <si>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</si>
  <si>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</si>
  <si>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</si>
  <si>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</si>
  <si>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</si>
  <si>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</si>
  <si>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</si>
  <si>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</si>
  <si>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</si>
  <si>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</si>
  <si>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</si>
  <si>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</si>
  <si>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</si>
  <si>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</si>
  <si>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</si>
  <si>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</si>
  <si>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</si>
  <si>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</si>
  <si>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</si>
  <si>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</si>
  <si>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</si>
  <si>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</si>
  <si>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</si>
  <si>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</si>
  <si>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</si>
  <si>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</si>
  <si>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</si>
  <si>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</si>
  <si>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</si>
  <si>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</si>
  <si>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</si>
  <si>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</si>
  <si>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</si>
  <si>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6. Akcie, podilove listy, ostatni podily (r. 104+109)</t>
  </si>
  <si>
    <r>
      <t xml:space="preserve">Zavazky z pevnych termin. operaci s komoditnimi nastroji - Pevne terminove operace </t>
    </r>
    <r>
      <rPr>
        <sz val="8"/>
        <rFont val="Arial"/>
        <family val="2"/>
      </rPr>
      <t>(r. 14+15+16)</t>
    </r>
  </si>
  <si>
    <r>
      <t>Zavazky z pevnych termin.operaci s uverovymi nastroji - Pevne terminove operace</t>
    </r>
    <r>
      <rPr>
        <sz val="8"/>
        <rFont val="Arial"/>
        <family val="2"/>
      </rPr>
      <t xml:space="preserve"> (r. 18+19+20)</t>
    </r>
  </si>
  <si>
    <r>
      <t xml:space="preserve">Zavazky z opci na urokove nastroje - Opce </t>
    </r>
    <r>
      <rPr>
        <sz val="8"/>
        <rFont val="Arial"/>
        <family val="2"/>
      </rPr>
      <t>(r. 2+3)</t>
    </r>
  </si>
  <si>
    <r>
      <t xml:space="preserve">Zavazky z opci na menove nastroje - Opce </t>
    </r>
    <r>
      <rPr>
        <sz val="8"/>
        <rFont val="Arial"/>
        <family val="2"/>
      </rPr>
      <t>(r. 4+5)</t>
    </r>
  </si>
  <si>
    <r>
      <t xml:space="preserve">Zavazky z opci na akciove nastroje - Opce </t>
    </r>
    <r>
      <rPr>
        <sz val="8"/>
        <rFont val="Arial"/>
        <family val="2"/>
      </rPr>
      <t>(r. 8+9)</t>
    </r>
  </si>
  <si>
    <t xml:space="preserve">    Zisk (ztrata) z prevodu pohledavek k obchodovani</t>
  </si>
  <si>
    <t>b) Zavazky z pevnych terminovych operaci s menovymi nastroji</t>
  </si>
  <si>
    <t>c) Zavazky z pevnych terminovych operaci s akciovymi nastroji</t>
  </si>
  <si>
    <t>d) Zavazky z pevnych terminovych operaci s komodit.nastroji</t>
  </si>
  <si>
    <t>e) Zavazky z pevnych terminovych operaci s uverovymi nastroji</t>
  </si>
  <si>
    <t>a} Zavazky z opci na urokove nastroje</t>
  </si>
  <si>
    <t>b) Zavazky z opci na menove nastroje</t>
  </si>
  <si>
    <t>c) Zavazky z opci na akciove nastroje</t>
  </si>
  <si>
    <t>d) Zavazky z opci na komoditni nastroje</t>
  </si>
  <si>
    <t>e) Zavazky z opci na uverove nastroje</t>
  </si>
  <si>
    <t>6. Hodnoty prevzate k obhospodarovani</t>
  </si>
  <si>
    <t>7. Hodnoty prevzate do uschovy, spravy a k ulozeni</t>
  </si>
  <si>
    <t xml:space="preserve">                                 </t>
  </si>
  <si>
    <t>a) Vynosy z uroku z dluhovych cennych papiru</t>
  </si>
  <si>
    <t>b) Ostatni urokove vynosy (r.4+5+6+7+8+9)</t>
  </si>
  <si>
    <t xml:space="preserve">    Uroky z beznych uctu u bank - vlastni prostredky</t>
  </si>
  <si>
    <t xml:space="preserve">    Uroky z terminovych vkladu - vlastni prostredky</t>
  </si>
  <si>
    <t xml:space="preserve">    Uroky od zakazniku z repo operaci</t>
  </si>
  <si>
    <t xml:space="preserve">    Uroky od ostatnich subjektu z repo operaci</t>
  </si>
  <si>
    <t xml:space="preserve">    Uroky od zakazniku z poskytnutych uveru</t>
  </si>
  <si>
    <t xml:space="preserve">    Uroky od ostatnich subjektu z poskytnutych uveru</t>
  </si>
  <si>
    <t>c) Zisk ze zajistovacich urokovych derivatu</t>
  </si>
  <si>
    <t>a) Naklady na uroky z emitovanych dluhovych cennych papiru</t>
  </si>
  <si>
    <t>b) Naklady na uroky z kratkych prodeju dluhovych cennych papiru</t>
  </si>
  <si>
    <r>
      <t xml:space="preserve">10. Rozpusteni OP a rezerv k dlouhodob. hmot. a nehm. majetku </t>
    </r>
    <r>
      <rPr>
        <sz val="8"/>
        <rFont val="Arial"/>
        <family val="2"/>
      </rPr>
      <t>(r. 101+102+103)</t>
    </r>
  </si>
  <si>
    <t xml:space="preserve">    Dluhove cen. pap. k obchod. vydane vladnimi institucemi (r. 55+56+57+58)</t>
  </si>
  <si>
    <t xml:space="preserve">     - Dluhove CP bezkuponove k obchod. vydane vlad. inst.</t>
  </si>
  <si>
    <t xml:space="preserve">     - Dluh. CP bezkup. k obchod. vyd vlad. inst. dane do repa a pujc.</t>
  </si>
  <si>
    <t xml:space="preserve">     - Dluhove CP kuponove k obchod. vydane vlad. Institucemi</t>
  </si>
  <si>
    <t xml:space="preserve">     - Dluh. CP kupon. k obchod. vyd. vlad. inst. dane do repa a pujc.</t>
  </si>
  <si>
    <t xml:space="preserve">    Dluhove cen. pap. k prodeji vydane vladnimi institucemi (r. 60+61+62+63)</t>
  </si>
  <si>
    <t xml:space="preserve">     - Dluh. CP kupon. k prodeji vyd. vlad. inst. dane do repa a pujc.</t>
  </si>
  <si>
    <t xml:space="preserve">    Dluh. cen. pap. vydane vladnimi institucemi drzene do splatn. (r. 65+66+67+68 )</t>
  </si>
  <si>
    <t xml:space="preserve">     - Dluhove CP bezkup. drz. do spl. vyd vlad. institucemi</t>
  </si>
  <si>
    <t xml:space="preserve">     - Dluh.CP bezkup. drz. do splat. vyd .vl. inst. dane do repa a puj.</t>
  </si>
  <si>
    <t xml:space="preserve">     - Dluh. CP kupon. drz. do spl. vyd. vlad. inst. dane do repa a pujc.</t>
  </si>
  <si>
    <t xml:space="preserve">    Dluhove CP k obchodovani vydane ostat. subj. (r. 71+72+73+74+75+76+77+78+79+80)</t>
  </si>
  <si>
    <t xml:space="preserve">     - Bezkuponove dluh. cent. bank k obchod. dane do repa a pujcene</t>
  </si>
  <si>
    <t xml:space="preserve">     - Ostatni bezkupon. dluhopisy k obchod. vydane ost. subj.</t>
  </si>
  <si>
    <t xml:space="preserve">     - Ostat. bezkup. dluhopisy k obchod. dane do repa a pujcene</t>
  </si>
  <si>
    <t xml:space="preserve">     - Kuponove dluhopisy k obchodovani vydane ost. subjekty</t>
  </si>
  <si>
    <t xml:space="preserve">     - Bezkupon. dluhopisy centralnich bank drzene do splatnosti</t>
  </si>
  <si>
    <t xml:space="preserve">     - Bezkup. dluh. central. bank drz. do splat.dane do repa a pujc.</t>
  </si>
  <si>
    <t xml:space="preserve">     - Ostatni bezkupon. dluhopisy drzene do spl. vydane ost.subj.</t>
  </si>
  <si>
    <t xml:space="preserve">     - Ostat. bezkup. dluh. drzene do splat. dane do repa a pujcene</t>
  </si>
  <si>
    <t xml:space="preserve">     - Cen. papiry zajis. aktivy drz. do splat. dane do repa a pujcene</t>
  </si>
  <si>
    <t xml:space="preserve">    - Kladne realne hodnoty pev. term. operaci s urokovymi nastroji</t>
  </si>
  <si>
    <t xml:space="preserve">    - Kladne realne hodnoty pev. term. operaci s menovymi nastroji</t>
  </si>
  <si>
    <t xml:space="preserve">    - Kladne realne hodnoty pev. term. operaci s akciovymi nastroji</t>
  </si>
  <si>
    <t xml:space="preserve">    - Kladne hodnoty pev. term. operaci s komoditnimi nastroji</t>
  </si>
  <si>
    <t xml:space="preserve">    - Emitovane kratkodobe bezkuponove dluhopisy</t>
  </si>
  <si>
    <t xml:space="preserve">    - Emitovane kratkodobe smenky</t>
  </si>
  <si>
    <t xml:space="preserve">    - Vlastni kratkodobe dluhove cenne papiry</t>
  </si>
  <si>
    <t xml:space="preserve">    Emitovane dlouhodobe dluhove cenne papiry (r. 32+33+34+35+36)</t>
  </si>
  <si>
    <t xml:space="preserve">    - Emitovane dlouhodobe kuponove dluhopisy</t>
  </si>
  <si>
    <t xml:space="preserve">    - Emitovane hypotecni zastavni listy</t>
  </si>
  <si>
    <t xml:space="preserve">    - Emitovane dlouhodobe bezkuponove dluhopisy</t>
  </si>
  <si>
    <t xml:space="preserve">    - Emitovane dlouhodobe smenky</t>
  </si>
  <si>
    <t xml:space="preserve">    - Vlastni dlouhodobe dluhove cenne papiry</t>
  </si>
  <si>
    <t>b) Ostatni zavazky z dluhovych cennych papiru (r. 38+39)</t>
  </si>
  <si>
    <t xml:space="preserve">    Zavazky z dluhovych cennych papiru - kratke prodeje</t>
  </si>
  <si>
    <t xml:space="preserve">    Zavazky ze splatnych emitovanych dluhopisu</t>
  </si>
  <si>
    <t>a) Zaporne realne hodnoty derivatu uzavrenych se zakazniky (r. 42+48)</t>
  </si>
  <si>
    <t xml:space="preserve">    - Zaporne realne hodnoty pev. term. operaci s urok. nastroji</t>
  </si>
  <si>
    <t xml:space="preserve">    - Zaporne realne hodnoty pev.term.operaci s men. nastroji</t>
  </si>
  <si>
    <t xml:space="preserve">    - Zaporne realne hodnoty pev.term.operaci s akciov. nastroji</t>
  </si>
  <si>
    <t xml:space="preserve">    - Zaporne realne hodnoty pev.ter.operaci s komodit.nastroji</t>
  </si>
  <si>
    <t xml:space="preserve">    - Zaporne realne hodnoty pev.term.operaci s uver. nastroji</t>
  </si>
  <si>
    <t xml:space="preserve">    Zaporne realne hodnoty opci uzavernych se zakazniky (r. 49+50+51+52+53)</t>
  </si>
  <si>
    <t xml:space="preserve">    - Zaporne realne hodnoty opci na urokove nastroje</t>
  </si>
  <si>
    <t xml:space="preserve">    - Zaporne realne hodnoty opci na menove nastroje</t>
  </si>
  <si>
    <t xml:space="preserve">    - Zaporne realne hodnoty opci na akciove nastroje</t>
  </si>
  <si>
    <t xml:space="preserve">    - Zaporne realne hodnoty opci na komoditni nastroje</t>
  </si>
  <si>
    <t xml:space="preserve">    - Zaporne realne hodnoty opci na uverove nastroje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</si>
</sst>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  <numFmt numFmtId="169" formatCode="#,##0\ &quot;Kč&quot;"/>
  </numFmts>
  <fonts count="1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2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49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3" xfId="0" applyFont="1" applyFill="1" applyBorder="1" applyAlignment="1" applyProtection="1">
      <alignment horizontal="center" wrapText="1"/>
      <protection/>
    </xf>
    <xf numFmtId="0" fontId="4" fillId="0" borderId="4" xfId="0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49" fontId="4" fillId="0" borderId="4" xfId="0" applyNumberFormat="1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center" wrapText="1"/>
      <protection/>
    </xf>
    <xf numFmtId="49" fontId="4" fillId="0" borderId="8" xfId="0" applyNumberFormat="1" applyFont="1" applyFill="1" applyBorder="1" applyAlignment="1" applyProtection="1">
      <alignment horizontal="right" vertical="top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49" fontId="4" fillId="0" borderId="9" xfId="0" applyNumberFormat="1" applyFont="1" applyFill="1" applyBorder="1" applyAlignment="1" applyProtection="1">
      <alignment horizontal="right" vertical="top"/>
      <protection/>
    </xf>
    <xf numFmtId="49" fontId="4" fillId="0" borderId="1" xfId="0" applyNumberFormat="1" applyFont="1" applyFill="1" applyBorder="1" applyAlignment="1" applyProtection="1">
      <alignment horizontal="right" vertical="top"/>
      <protection/>
    </xf>
    <xf numFmtId="49" fontId="4" fillId="0" borderId="8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4" fillId="0" borderId="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right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0" fontId="4" fillId="0" borderId="2" xfId="0" applyFont="1" applyFill="1" applyBorder="1" applyAlignment="1" applyProtection="1">
      <alignment horizontal="center" wrapText="1"/>
      <protection/>
    </xf>
    <xf numFmtId="49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3" fontId="4" fillId="0" borderId="2" xfId="0" applyNumberFormat="1" applyFont="1" applyFill="1" applyBorder="1" applyAlignment="1" applyProtection="1">
      <alignment horizontal="center" vertical="top" wrapText="1"/>
      <protection/>
    </xf>
    <xf numFmtId="3" fontId="4" fillId="0" borderId="14" xfId="0" applyNumberFormat="1" applyFont="1" applyFill="1" applyBorder="1" applyAlignment="1" applyProtection="1">
      <alignment horizontal="center" vertical="top" wrapText="1"/>
      <protection/>
    </xf>
    <xf numFmtId="3" fontId="4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 vertical="top"/>
    </xf>
    <xf numFmtId="3" fontId="4" fillId="0" borderId="15" xfId="0" applyNumberFormat="1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Alignment="1">
      <alignment horizontal="left" vertical="top" wrapText="1"/>
    </xf>
    <xf numFmtId="0" fontId="1" fillId="0" borderId="17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 applyProtection="1">
      <alignment horizontal="right" vertical="top"/>
      <protection/>
    </xf>
    <xf numFmtId="0" fontId="7" fillId="0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/>
    </xf>
    <xf numFmtId="0" fontId="4" fillId="0" borderId="2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left" vertical="top"/>
    </xf>
    <xf numFmtId="3" fontId="4" fillId="0" borderId="23" xfId="0" applyNumberFormat="1" applyFont="1" applyFill="1" applyBorder="1" applyAlignment="1" applyProtection="1">
      <alignment horizontal="center" vertical="top"/>
      <protection locked="0"/>
    </xf>
    <xf numFmtId="3" fontId="4" fillId="0" borderId="13" xfId="0" applyNumberFormat="1" applyFont="1" applyFill="1" applyBorder="1" applyAlignment="1" applyProtection="1">
      <alignment horizontal="center" vertical="top"/>
      <protection locked="0"/>
    </xf>
    <xf numFmtId="3" fontId="4" fillId="0" borderId="24" xfId="0" applyNumberFormat="1" applyFont="1" applyFill="1" applyBorder="1" applyAlignment="1" applyProtection="1">
      <alignment horizontal="center" vertical="top"/>
      <protection locked="0"/>
    </xf>
    <xf numFmtId="3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 applyProtection="1">
      <alignment horizontal="right" vertical="top"/>
      <protection/>
    </xf>
    <xf numFmtId="0" fontId="4" fillId="0" borderId="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0" fillId="0" borderId="5" xfId="0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vertical="top" wrapText="1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3" fontId="0" fillId="0" borderId="0" xfId="0" applyNumberFormat="1" applyFill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0" borderId="24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ill="1" applyAlignment="1">
      <alignment vertical="top" wrapText="1"/>
    </xf>
    <xf numFmtId="0" fontId="0" fillId="0" borderId="0" xfId="0" applyFill="1" applyBorder="1" applyAlignment="1">
      <alignment horizontal="center" vertical="top"/>
    </xf>
    <xf numFmtId="3" fontId="4" fillId="0" borderId="9" xfId="0" applyNumberFormat="1" applyFont="1" applyFill="1" applyBorder="1" applyAlignment="1" applyProtection="1">
      <alignment horizontal="center" vertical="top"/>
      <protection locked="0"/>
    </xf>
    <xf numFmtId="3" fontId="4" fillId="0" borderId="12" xfId="0" applyNumberFormat="1" applyFont="1" applyFill="1" applyBorder="1" applyAlignment="1" applyProtection="1">
      <alignment horizontal="center" vertical="top"/>
      <protection locked="0"/>
    </xf>
    <xf numFmtId="3" fontId="4" fillId="0" borderId="11" xfId="0" applyNumberFormat="1" applyFont="1" applyFill="1" applyBorder="1" applyAlignment="1" applyProtection="1">
      <alignment horizontal="center" vertical="top"/>
      <protection locked="0"/>
    </xf>
    <xf numFmtId="3" fontId="4" fillId="0" borderId="4" xfId="0" applyNumberFormat="1" applyFont="1" applyFill="1" applyBorder="1" applyAlignment="1" applyProtection="1">
      <alignment horizontal="center" vertical="top"/>
      <protection locked="0"/>
    </xf>
    <xf numFmtId="3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4" fillId="0" borderId="20" xfId="0" applyFont="1" applyFill="1" applyBorder="1" applyAlignment="1">
      <alignment vertical="top" wrapText="1"/>
    </xf>
    <xf numFmtId="3" fontId="4" fillId="0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right" vertical="top"/>
      <protection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vertical="top"/>
      <protection/>
    </xf>
    <xf numFmtId="0" fontId="1" fillId="0" borderId="17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top"/>
    </xf>
    <xf numFmtId="3" fontId="4" fillId="0" borderId="29" xfId="0" applyNumberFormat="1" applyFont="1" applyFill="1" applyBorder="1" applyAlignment="1" applyProtection="1">
      <alignment horizontal="center" vertical="top"/>
      <protection locked="0"/>
    </xf>
    <xf numFmtId="3" fontId="4" fillId="0" borderId="30" xfId="0" applyNumberFormat="1" applyFont="1" applyFill="1" applyBorder="1" applyAlignment="1" applyProtection="1">
      <alignment horizontal="center" vertical="top"/>
      <protection locked="0"/>
    </xf>
    <xf numFmtId="3" fontId="4" fillId="0" borderId="17" xfId="0" applyNumberFormat="1" applyFont="1" applyFill="1" applyBorder="1" applyAlignment="1" applyProtection="1">
      <alignment horizontal="center" vertical="top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49" fontId="0" fillId="0" borderId="31" xfId="0" applyNumberFormat="1" applyFont="1" applyBorder="1" applyAlignment="1">
      <alignment horizontal="right"/>
    </xf>
    <xf numFmtId="10" fontId="0" fillId="0" borderId="31" xfId="0" applyNumberFormat="1" applyBorder="1" applyAlignment="1">
      <alignment horizontal="right"/>
    </xf>
    <xf numFmtId="10" fontId="0" fillId="0" borderId="31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9" fontId="0" fillId="0" borderId="31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E8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2.00390625" style="2" customWidth="1"/>
    <col min="2" max="2" width="3.625" style="2" bestFit="1" customWidth="1"/>
    <col min="3" max="3" width="20.125" style="54" customWidth="1"/>
    <col min="4" max="4" width="19.125" style="45" customWidth="1"/>
    <col min="5" max="5" width="17.125" style="45" customWidth="1"/>
    <col min="6" max="16384" width="9.125" style="2" customWidth="1"/>
  </cols>
  <sheetData>
    <row r="1" ht="12.75">
      <c r="A1" s="1" t="s">
        <v>144</v>
      </c>
    </row>
    <row r="2" ht="12.75">
      <c r="A2" s="3" t="s">
        <v>165</v>
      </c>
    </row>
    <row r="3" ht="12.75">
      <c r="A3" s="3"/>
    </row>
    <row r="4" spans="1:5" ht="12.75">
      <c r="A4" s="55" t="s">
        <v>451</v>
      </c>
      <c r="B4" s="31" t="s">
        <v>500</v>
      </c>
      <c r="C4" s="56" t="s">
        <v>21</v>
      </c>
      <c r="D4" s="57" t="s">
        <v>22</v>
      </c>
      <c r="E4" s="58" t="s">
        <v>23</v>
      </c>
    </row>
    <row r="5" spans="1:5" s="5" customFormat="1" ht="12.75">
      <c r="A5" s="19" t="s">
        <v>341</v>
      </c>
      <c r="B5" s="27" t="s">
        <v>407</v>
      </c>
      <c r="C5" s="46" t="s">
        <v>20</v>
      </c>
      <c r="D5" s="47" t="s">
        <v>501</v>
      </c>
      <c r="E5" s="48" t="s">
        <v>502</v>
      </c>
    </row>
    <row r="6" spans="1:5" s="6" customFormat="1" ht="13.5" customHeight="1">
      <c r="A6" s="59" t="s">
        <v>364</v>
      </c>
      <c r="B6" s="60" t="s">
        <v>20</v>
      </c>
      <c r="C6" s="130">
        <f>C7+C10+C11+C22+C57+C108+C121+C130+C139+C143+C146+C191+C192</f>
        <v>1416025</v>
      </c>
      <c r="D6" s="132">
        <f>D7+D10+D11+D22+D57+D108+D121+D130+D139+D143+D146+D191+D192</f>
        <v>1679</v>
      </c>
      <c r="E6" s="107">
        <f>C6-D6</f>
        <v>1414346</v>
      </c>
    </row>
    <row r="7" spans="1:5" s="6" customFormat="1" ht="12.75">
      <c r="A7" s="61" t="s">
        <v>188</v>
      </c>
      <c r="B7" s="32" t="s">
        <v>501</v>
      </c>
      <c r="C7" s="70">
        <f>C8+C9</f>
        <v>0</v>
      </c>
      <c r="D7" s="131">
        <f>D8+D9</f>
        <v>0</v>
      </c>
      <c r="E7" s="107">
        <f>C7+D7</f>
        <v>0</v>
      </c>
    </row>
    <row r="8" spans="1:5" s="6" customFormat="1" ht="12.75">
      <c r="A8" s="20" t="s">
        <v>452</v>
      </c>
      <c r="B8" s="32" t="s">
        <v>502</v>
      </c>
      <c r="C8" s="70">
        <v>0</v>
      </c>
      <c r="D8" s="70">
        <v>0</v>
      </c>
      <c r="E8" s="107">
        <f aca="true" t="shared" si="0" ref="E8:E71">C8+D8</f>
        <v>0</v>
      </c>
    </row>
    <row r="9" spans="1:5" s="6" customFormat="1" ht="12.75">
      <c r="A9" s="20" t="s">
        <v>453</v>
      </c>
      <c r="B9" s="32" t="s">
        <v>503</v>
      </c>
      <c r="C9" s="70">
        <v>0</v>
      </c>
      <c r="D9" s="70">
        <v>0</v>
      </c>
      <c r="E9" s="107">
        <f t="shared" si="0"/>
        <v>0</v>
      </c>
    </row>
    <row r="10" spans="1:5" s="6" customFormat="1" ht="22.5">
      <c r="A10" s="61" t="s">
        <v>189</v>
      </c>
      <c r="B10" s="32" t="s">
        <v>504</v>
      </c>
      <c r="C10" s="70">
        <v>0</v>
      </c>
      <c r="D10" s="70">
        <v>0</v>
      </c>
      <c r="E10" s="107">
        <f t="shared" si="0"/>
        <v>0</v>
      </c>
    </row>
    <row r="11" spans="1:5" s="6" customFormat="1" ht="12.75">
      <c r="A11" s="61" t="s">
        <v>190</v>
      </c>
      <c r="B11" s="32" t="s">
        <v>505</v>
      </c>
      <c r="C11" s="70">
        <f>C12+C15</f>
        <v>397861</v>
      </c>
      <c r="D11" s="70">
        <f>D12+D15</f>
        <v>0</v>
      </c>
      <c r="E11" s="107">
        <f t="shared" si="0"/>
        <v>397861</v>
      </c>
    </row>
    <row r="12" spans="1:5" s="6" customFormat="1" ht="12.75">
      <c r="A12" s="20" t="s">
        <v>454</v>
      </c>
      <c r="B12" s="32" t="s">
        <v>506</v>
      </c>
      <c r="C12" s="70">
        <f>C13+C14</f>
        <v>397861</v>
      </c>
      <c r="D12" s="70">
        <v>0</v>
      </c>
      <c r="E12" s="107">
        <f t="shared" si="0"/>
        <v>397861</v>
      </c>
    </row>
    <row r="13" spans="1:5" s="6" customFormat="1" ht="12.75">
      <c r="A13" s="20" t="s">
        <v>455</v>
      </c>
      <c r="B13" s="32" t="s">
        <v>507</v>
      </c>
      <c r="C13" s="70">
        <v>6969</v>
      </c>
      <c r="D13" s="70">
        <v>0</v>
      </c>
      <c r="E13" s="107">
        <f t="shared" si="0"/>
        <v>6969</v>
      </c>
    </row>
    <row r="14" spans="1:5" s="6" customFormat="1" ht="12.75">
      <c r="A14" s="20" t="s">
        <v>365</v>
      </c>
      <c r="B14" s="32" t="s">
        <v>508</v>
      </c>
      <c r="C14" s="70">
        <v>390892</v>
      </c>
      <c r="D14" s="70">
        <v>0</v>
      </c>
      <c r="E14" s="107">
        <f t="shared" si="0"/>
        <v>390892</v>
      </c>
    </row>
    <row r="15" spans="1:5" s="6" customFormat="1" ht="12.75">
      <c r="A15" s="20" t="s">
        <v>456</v>
      </c>
      <c r="B15" s="32" t="s">
        <v>509</v>
      </c>
      <c r="C15" s="70">
        <f>C16+C17+C18+C19+C20+C21</f>
        <v>0</v>
      </c>
      <c r="D15" s="70">
        <f>D16+D17+D18+D19+D20+D21</f>
        <v>0</v>
      </c>
      <c r="E15" s="107">
        <f t="shared" si="0"/>
        <v>0</v>
      </c>
    </row>
    <row r="16" spans="1:5" s="6" customFormat="1" ht="12.75">
      <c r="A16" s="21" t="s">
        <v>457</v>
      </c>
      <c r="B16" s="32" t="s">
        <v>510</v>
      </c>
      <c r="C16" s="70">
        <v>0</v>
      </c>
      <c r="D16" s="70">
        <v>0</v>
      </c>
      <c r="E16" s="107">
        <f t="shared" si="0"/>
        <v>0</v>
      </c>
    </row>
    <row r="17" spans="1:5" s="6" customFormat="1" ht="12.75">
      <c r="A17" s="21" t="s">
        <v>458</v>
      </c>
      <c r="B17" s="32" t="s">
        <v>511</v>
      </c>
      <c r="C17" s="70">
        <v>0</v>
      </c>
      <c r="D17" s="70">
        <v>0</v>
      </c>
      <c r="E17" s="107">
        <f t="shared" si="0"/>
        <v>0</v>
      </c>
    </row>
    <row r="18" spans="1:5" s="6" customFormat="1" ht="12.75">
      <c r="A18" s="21" t="s">
        <v>459</v>
      </c>
      <c r="B18" s="32" t="s">
        <v>512</v>
      </c>
      <c r="C18" s="70">
        <v>0</v>
      </c>
      <c r="D18" s="70">
        <v>0</v>
      </c>
      <c r="E18" s="107">
        <f t="shared" si="0"/>
        <v>0</v>
      </c>
    </row>
    <row r="19" spans="1:5" s="6" customFormat="1" ht="12.75">
      <c r="A19" s="21" t="s">
        <v>460</v>
      </c>
      <c r="B19" s="32" t="s">
        <v>513</v>
      </c>
      <c r="C19" s="70">
        <v>0</v>
      </c>
      <c r="D19" s="70">
        <v>0</v>
      </c>
      <c r="E19" s="107">
        <f t="shared" si="0"/>
        <v>0</v>
      </c>
    </row>
    <row r="20" spans="1:5" ht="12.75">
      <c r="A20" s="21" t="s">
        <v>461</v>
      </c>
      <c r="B20" s="32" t="s">
        <v>514</v>
      </c>
      <c r="C20" s="70">
        <v>0</v>
      </c>
      <c r="D20" s="70">
        <v>0</v>
      </c>
      <c r="E20" s="107">
        <f t="shared" si="0"/>
        <v>0</v>
      </c>
    </row>
    <row r="21" spans="1:5" ht="12.75">
      <c r="A21" s="21" t="s">
        <v>462</v>
      </c>
      <c r="B21" s="32" t="s">
        <v>515</v>
      </c>
      <c r="C21" s="70">
        <v>0</v>
      </c>
      <c r="D21" s="70">
        <v>0</v>
      </c>
      <c r="E21" s="107">
        <f t="shared" si="0"/>
        <v>0</v>
      </c>
    </row>
    <row r="22" spans="1:5" ht="12.75">
      <c r="A22" s="61" t="s">
        <v>191</v>
      </c>
      <c r="B22" s="32" t="s">
        <v>516</v>
      </c>
      <c r="C22" s="70">
        <f>C23+C24</f>
        <v>156346</v>
      </c>
      <c r="D22" s="70">
        <f>D23+D24</f>
        <v>0</v>
      </c>
      <c r="E22" s="107">
        <f t="shared" si="0"/>
        <v>156346</v>
      </c>
    </row>
    <row r="23" spans="1:5" ht="12.75">
      <c r="A23" s="20" t="s">
        <v>463</v>
      </c>
      <c r="B23" s="32" t="s">
        <v>517</v>
      </c>
      <c r="C23" s="70">
        <v>0</v>
      </c>
      <c r="D23" s="70">
        <v>0</v>
      </c>
      <c r="E23" s="107">
        <f t="shared" si="0"/>
        <v>0</v>
      </c>
    </row>
    <row r="24" spans="1:5" ht="12.75">
      <c r="A24" s="20" t="s">
        <v>464</v>
      </c>
      <c r="B24" s="32" t="s">
        <v>518</v>
      </c>
      <c r="C24" s="71">
        <f>C25+C30+C52</f>
        <v>156346</v>
      </c>
      <c r="D24" s="71">
        <f>D25+D30+D52</f>
        <v>0</v>
      </c>
      <c r="E24" s="107">
        <f t="shared" si="0"/>
        <v>156346</v>
      </c>
    </row>
    <row r="25" spans="1:5" ht="12.75">
      <c r="A25" s="21" t="s">
        <v>465</v>
      </c>
      <c r="B25" s="32" t="s">
        <v>519</v>
      </c>
      <c r="C25" s="70">
        <f>C26+C27+C28+C29</f>
        <v>0</v>
      </c>
      <c r="D25" s="70">
        <f>D26+D27+D28+D29</f>
        <v>0</v>
      </c>
      <c r="E25" s="107">
        <f t="shared" si="0"/>
        <v>0</v>
      </c>
    </row>
    <row r="26" spans="1:5" ht="22.5">
      <c r="A26" s="21" t="s">
        <v>481</v>
      </c>
      <c r="B26" s="32" t="s">
        <v>520</v>
      </c>
      <c r="C26" s="71">
        <v>0</v>
      </c>
      <c r="D26" s="71">
        <v>0</v>
      </c>
      <c r="E26" s="107">
        <f t="shared" si="0"/>
        <v>0</v>
      </c>
    </row>
    <row r="27" spans="1:5" ht="12.75">
      <c r="A27" s="21" t="s">
        <v>411</v>
      </c>
      <c r="B27" s="32" t="s">
        <v>521</v>
      </c>
      <c r="C27" s="71">
        <v>0</v>
      </c>
      <c r="D27" s="71">
        <v>0</v>
      </c>
      <c r="E27" s="107">
        <f t="shared" si="0"/>
        <v>0</v>
      </c>
    </row>
    <row r="28" spans="1:5" ht="12.75">
      <c r="A28" s="21" t="s">
        <v>412</v>
      </c>
      <c r="B28" s="32" t="s">
        <v>522</v>
      </c>
      <c r="C28" s="71">
        <v>0</v>
      </c>
      <c r="D28" s="71">
        <v>0</v>
      </c>
      <c r="E28" s="107">
        <f t="shared" si="0"/>
        <v>0</v>
      </c>
    </row>
    <row r="29" spans="1:5" ht="12.75">
      <c r="A29" s="21" t="s">
        <v>98</v>
      </c>
      <c r="B29" s="32" t="s">
        <v>523</v>
      </c>
      <c r="C29" s="71">
        <v>0</v>
      </c>
      <c r="D29" s="71">
        <v>0</v>
      </c>
      <c r="E29" s="107">
        <f t="shared" si="0"/>
        <v>0</v>
      </c>
    </row>
    <row r="30" spans="1:5" ht="12.75">
      <c r="A30" s="21" t="s">
        <v>466</v>
      </c>
      <c r="B30" s="32" t="s">
        <v>524</v>
      </c>
      <c r="C30" s="71">
        <f>C31+C32+C37+C42</f>
        <v>156346</v>
      </c>
      <c r="D30" s="71">
        <f>D31+D32+D37+D42</f>
        <v>0</v>
      </c>
      <c r="E30" s="107">
        <f t="shared" si="0"/>
        <v>156346</v>
      </c>
    </row>
    <row r="31" spans="1:5" ht="22.5">
      <c r="A31" s="21" t="s">
        <v>467</v>
      </c>
      <c r="B31" s="32" t="s">
        <v>525</v>
      </c>
      <c r="C31" s="71">
        <v>0</v>
      </c>
      <c r="D31" s="71">
        <v>0</v>
      </c>
      <c r="E31" s="107">
        <f t="shared" si="0"/>
        <v>0</v>
      </c>
    </row>
    <row r="32" spans="1:5" ht="12.75">
      <c r="A32" s="21" t="s">
        <v>468</v>
      </c>
      <c r="B32" s="32" t="s">
        <v>526</v>
      </c>
      <c r="C32" s="71">
        <f>C33+C34+C35+C36</f>
        <v>156346</v>
      </c>
      <c r="D32" s="71">
        <f>D33+D34+D35+D36</f>
        <v>0</v>
      </c>
      <c r="E32" s="107">
        <f t="shared" si="0"/>
        <v>156346</v>
      </c>
    </row>
    <row r="33" spans="1:5" ht="12.75">
      <c r="A33" s="21" t="s">
        <v>469</v>
      </c>
      <c r="B33" s="32" t="s">
        <v>527</v>
      </c>
      <c r="C33" s="71">
        <v>0</v>
      </c>
      <c r="D33" s="71">
        <v>0</v>
      </c>
      <c r="E33" s="107">
        <f t="shared" si="0"/>
        <v>0</v>
      </c>
    </row>
    <row r="34" spans="1:5" ht="12.75">
      <c r="A34" s="21" t="s">
        <v>470</v>
      </c>
      <c r="B34" s="32" t="s">
        <v>528</v>
      </c>
      <c r="C34" s="71">
        <v>0</v>
      </c>
      <c r="D34" s="71">
        <v>0</v>
      </c>
      <c r="E34" s="107">
        <f t="shared" si="0"/>
        <v>0</v>
      </c>
    </row>
    <row r="35" spans="1:5" ht="12.75">
      <c r="A35" s="21" t="s">
        <v>471</v>
      </c>
      <c r="B35" s="32" t="s">
        <v>529</v>
      </c>
      <c r="C35" s="71">
        <v>0</v>
      </c>
      <c r="D35" s="71">
        <v>0</v>
      </c>
      <c r="E35" s="107">
        <f t="shared" si="0"/>
        <v>0</v>
      </c>
    </row>
    <row r="36" spans="1:5" ht="12.75">
      <c r="A36" s="21" t="s">
        <v>472</v>
      </c>
      <c r="B36" s="32" t="s">
        <v>530</v>
      </c>
      <c r="C36" s="71">
        <v>156346</v>
      </c>
      <c r="D36" s="71">
        <v>0</v>
      </c>
      <c r="E36" s="107">
        <f t="shared" si="0"/>
        <v>156346</v>
      </c>
    </row>
    <row r="37" spans="1:5" ht="12.75">
      <c r="A37" s="21" t="s">
        <v>473</v>
      </c>
      <c r="B37" s="32" t="s">
        <v>531</v>
      </c>
      <c r="C37" s="71">
        <f>C38+C39+C40+C41</f>
        <v>0</v>
      </c>
      <c r="D37" s="71">
        <f>D38+D39+D40+D41</f>
        <v>0</v>
      </c>
      <c r="E37" s="107">
        <f t="shared" si="0"/>
        <v>0</v>
      </c>
    </row>
    <row r="38" spans="1:5" ht="12.75">
      <c r="A38" s="21" t="s">
        <v>469</v>
      </c>
      <c r="B38" s="32" t="s">
        <v>532</v>
      </c>
      <c r="C38" s="71">
        <v>0</v>
      </c>
      <c r="D38" s="71">
        <v>0</v>
      </c>
      <c r="E38" s="107">
        <f t="shared" si="0"/>
        <v>0</v>
      </c>
    </row>
    <row r="39" spans="1:5" ht="12.75">
      <c r="A39" s="21" t="s">
        <v>470</v>
      </c>
      <c r="B39" s="32" t="s">
        <v>533</v>
      </c>
      <c r="C39" s="71">
        <v>0</v>
      </c>
      <c r="D39" s="71">
        <v>0</v>
      </c>
      <c r="E39" s="107">
        <f t="shared" si="0"/>
        <v>0</v>
      </c>
    </row>
    <row r="40" spans="1:5" ht="12.75">
      <c r="A40" s="21" t="s">
        <v>471</v>
      </c>
      <c r="B40" s="32" t="s">
        <v>534</v>
      </c>
      <c r="C40" s="71">
        <v>0</v>
      </c>
      <c r="D40" s="71">
        <v>0</v>
      </c>
      <c r="E40" s="107">
        <f t="shared" si="0"/>
        <v>0</v>
      </c>
    </row>
    <row r="41" spans="1:5" ht="12.75">
      <c r="A41" s="21" t="s">
        <v>472</v>
      </c>
      <c r="B41" s="32" t="s">
        <v>535</v>
      </c>
      <c r="C41" s="71">
        <v>0</v>
      </c>
      <c r="D41" s="71">
        <v>0</v>
      </c>
      <c r="E41" s="107">
        <f t="shared" si="0"/>
        <v>0</v>
      </c>
    </row>
    <row r="42" spans="1:5" ht="12.75">
      <c r="A42" s="21" t="s">
        <v>474</v>
      </c>
      <c r="B42" s="32" t="s">
        <v>536</v>
      </c>
      <c r="C42" s="71">
        <f>C43+C44+C45+C46</f>
        <v>0</v>
      </c>
      <c r="D42" s="71">
        <f>D43+D44+D45+D46</f>
        <v>0</v>
      </c>
      <c r="E42" s="107">
        <f t="shared" si="0"/>
        <v>0</v>
      </c>
    </row>
    <row r="43" spans="1:5" s="6" customFormat="1" ht="12.75">
      <c r="A43" s="21" t="s">
        <v>475</v>
      </c>
      <c r="B43" s="32" t="s">
        <v>537</v>
      </c>
      <c r="C43" s="71">
        <v>0</v>
      </c>
      <c r="D43" s="71">
        <v>0</v>
      </c>
      <c r="E43" s="107">
        <f t="shared" si="0"/>
        <v>0</v>
      </c>
    </row>
    <row r="44" spans="1:5" s="6" customFormat="1" ht="12.75">
      <c r="A44" s="21" t="s">
        <v>476</v>
      </c>
      <c r="B44" s="32" t="s">
        <v>538</v>
      </c>
      <c r="C44" s="71">
        <v>0</v>
      </c>
      <c r="D44" s="71">
        <v>0</v>
      </c>
      <c r="E44" s="107">
        <f t="shared" si="0"/>
        <v>0</v>
      </c>
    </row>
    <row r="45" spans="1:5" s="6" customFormat="1" ht="12.75">
      <c r="A45" s="21" t="s">
        <v>164</v>
      </c>
      <c r="B45" s="32" t="s">
        <v>539</v>
      </c>
      <c r="C45" s="71">
        <v>0</v>
      </c>
      <c r="D45" s="71">
        <v>0</v>
      </c>
      <c r="E45" s="107">
        <f t="shared" si="0"/>
        <v>0</v>
      </c>
    </row>
    <row r="46" spans="1:5" s="6" customFormat="1" ht="12.75">
      <c r="A46" s="21" t="s">
        <v>477</v>
      </c>
      <c r="B46" s="32" t="s">
        <v>540</v>
      </c>
      <c r="C46" s="71">
        <v>0</v>
      </c>
      <c r="D46" s="71">
        <v>0</v>
      </c>
      <c r="E46" s="107">
        <f t="shared" si="0"/>
        <v>0</v>
      </c>
    </row>
    <row r="47" spans="1:5" s="6" customFormat="1" ht="12.75">
      <c r="A47" s="21" t="s">
        <v>478</v>
      </c>
      <c r="B47" s="32" t="s">
        <v>541</v>
      </c>
      <c r="C47" s="71">
        <f>C48+C49+C50+C51</f>
        <v>0</v>
      </c>
      <c r="D47" s="71">
        <f>D48+D49+D50+D51</f>
        <v>0</v>
      </c>
      <c r="E47" s="107">
        <f t="shared" si="0"/>
        <v>0</v>
      </c>
    </row>
    <row r="48" spans="1:5" s="6" customFormat="1" ht="22.5">
      <c r="A48" s="21" t="s">
        <v>99</v>
      </c>
      <c r="B48" s="32" t="s">
        <v>542</v>
      </c>
      <c r="C48" s="71">
        <v>0</v>
      </c>
      <c r="D48" s="71">
        <v>0</v>
      </c>
      <c r="E48" s="107">
        <f t="shared" si="0"/>
        <v>0</v>
      </c>
    </row>
    <row r="49" spans="1:5" s="6" customFormat="1" ht="12.75">
      <c r="A49" s="21" t="s">
        <v>100</v>
      </c>
      <c r="B49" s="32" t="s">
        <v>543</v>
      </c>
      <c r="C49" s="71">
        <v>0</v>
      </c>
      <c r="D49" s="71">
        <v>0</v>
      </c>
      <c r="E49" s="107">
        <f t="shared" si="0"/>
        <v>0</v>
      </c>
    </row>
    <row r="50" spans="1:5" s="6" customFormat="1" ht="12.75">
      <c r="A50" s="21" t="s">
        <v>101</v>
      </c>
      <c r="B50" s="32" t="s">
        <v>544</v>
      </c>
      <c r="C50" s="71">
        <v>0</v>
      </c>
      <c r="D50" s="71">
        <v>0</v>
      </c>
      <c r="E50" s="107">
        <f t="shared" si="0"/>
        <v>0</v>
      </c>
    </row>
    <row r="51" spans="1:5" s="6" customFormat="1" ht="12.75">
      <c r="A51" s="21" t="s">
        <v>102</v>
      </c>
      <c r="B51" s="32" t="s">
        <v>545</v>
      </c>
      <c r="C51" s="71">
        <v>0</v>
      </c>
      <c r="D51" s="71">
        <v>0</v>
      </c>
      <c r="E51" s="107">
        <f t="shared" si="0"/>
        <v>0</v>
      </c>
    </row>
    <row r="52" spans="1:5" s="6" customFormat="1" ht="12.75">
      <c r="A52" s="21" t="s">
        <v>479</v>
      </c>
      <c r="B52" s="32" t="s">
        <v>546</v>
      </c>
      <c r="C52" s="71">
        <f>C53+C54+C55+C56</f>
        <v>0</v>
      </c>
      <c r="D52" s="71">
        <f>D53+D54+D55+D56</f>
        <v>0</v>
      </c>
      <c r="E52" s="107">
        <f t="shared" si="0"/>
        <v>0</v>
      </c>
    </row>
    <row r="53" spans="1:5" s="6" customFormat="1" ht="22.5">
      <c r="A53" s="21" t="s">
        <v>103</v>
      </c>
      <c r="B53" s="32" t="s">
        <v>547</v>
      </c>
      <c r="C53" s="71">
        <v>0</v>
      </c>
      <c r="D53" s="71">
        <v>0</v>
      </c>
      <c r="E53" s="107">
        <f t="shared" si="0"/>
        <v>0</v>
      </c>
    </row>
    <row r="54" spans="1:5" s="6" customFormat="1" ht="12.75">
      <c r="A54" s="21" t="s">
        <v>104</v>
      </c>
      <c r="B54" s="32" t="s">
        <v>548</v>
      </c>
      <c r="C54" s="71">
        <v>0</v>
      </c>
      <c r="D54" s="71">
        <v>0</v>
      </c>
      <c r="E54" s="107">
        <f t="shared" si="0"/>
        <v>0</v>
      </c>
    </row>
    <row r="55" spans="1:5" s="6" customFormat="1" ht="12.75">
      <c r="A55" s="21" t="s">
        <v>105</v>
      </c>
      <c r="B55" s="32" t="s">
        <v>549</v>
      </c>
      <c r="C55" s="71">
        <v>0</v>
      </c>
      <c r="D55" s="71">
        <v>0</v>
      </c>
      <c r="E55" s="107">
        <f t="shared" si="0"/>
        <v>0</v>
      </c>
    </row>
    <row r="56" spans="1:5" s="6" customFormat="1" ht="12.75">
      <c r="A56" s="21" t="s">
        <v>106</v>
      </c>
      <c r="B56" s="32" t="s">
        <v>550</v>
      </c>
      <c r="C56" s="71">
        <v>0</v>
      </c>
      <c r="D56" s="71">
        <v>0</v>
      </c>
      <c r="E56" s="107">
        <f t="shared" si="0"/>
        <v>0</v>
      </c>
    </row>
    <row r="57" spans="1:5" s="6" customFormat="1" ht="12.75">
      <c r="A57" s="61" t="s">
        <v>192</v>
      </c>
      <c r="B57" s="32" t="s">
        <v>551</v>
      </c>
      <c r="C57" s="71">
        <f>C58+C74</f>
        <v>0</v>
      </c>
      <c r="D57" s="71">
        <f>D58+D74</f>
        <v>0</v>
      </c>
      <c r="E57" s="107">
        <f t="shared" si="0"/>
        <v>0</v>
      </c>
    </row>
    <row r="58" spans="1:5" s="6" customFormat="1" ht="12.75">
      <c r="A58" s="20" t="s">
        <v>480</v>
      </c>
      <c r="B58" s="32" t="s">
        <v>552</v>
      </c>
      <c r="C58" s="71">
        <f>C59+C64+C69</f>
        <v>0</v>
      </c>
      <c r="D58" s="71">
        <f>D59+D64+D69</f>
        <v>0</v>
      </c>
      <c r="E58" s="107">
        <f t="shared" si="0"/>
        <v>0</v>
      </c>
    </row>
    <row r="59" spans="1:5" s="6" customFormat="1" ht="12.75">
      <c r="A59" s="20" t="s">
        <v>713</v>
      </c>
      <c r="B59" s="32" t="s">
        <v>553</v>
      </c>
      <c r="C59" s="71">
        <f>C60+C61+C62+C63</f>
        <v>0</v>
      </c>
      <c r="D59" s="71">
        <f>D60+D61+D62+D63</f>
        <v>0</v>
      </c>
      <c r="E59" s="107">
        <f t="shared" si="0"/>
        <v>0</v>
      </c>
    </row>
    <row r="60" spans="1:5" s="6" customFormat="1" ht="12.75">
      <c r="A60" s="20" t="s">
        <v>714</v>
      </c>
      <c r="B60" s="32" t="s">
        <v>554</v>
      </c>
      <c r="C60" s="71">
        <v>0</v>
      </c>
      <c r="D60" s="71">
        <v>0</v>
      </c>
      <c r="E60" s="107">
        <f t="shared" si="0"/>
        <v>0</v>
      </c>
    </row>
    <row r="61" spans="1:5" s="6" customFormat="1" ht="12.75">
      <c r="A61" s="20" t="s">
        <v>715</v>
      </c>
      <c r="B61" s="32" t="s">
        <v>555</v>
      </c>
      <c r="C61" s="71">
        <v>0</v>
      </c>
      <c r="D61" s="71">
        <v>0</v>
      </c>
      <c r="E61" s="107">
        <f t="shared" si="0"/>
        <v>0</v>
      </c>
    </row>
    <row r="62" spans="1:5" s="6" customFormat="1" ht="12.75">
      <c r="A62" s="20" t="s">
        <v>716</v>
      </c>
      <c r="B62" s="32" t="s">
        <v>556</v>
      </c>
      <c r="C62" s="71">
        <v>0</v>
      </c>
      <c r="D62" s="71">
        <v>0</v>
      </c>
      <c r="E62" s="107">
        <f t="shared" si="0"/>
        <v>0</v>
      </c>
    </row>
    <row r="63" spans="1:5" s="6" customFormat="1" ht="12.75">
      <c r="A63" s="20" t="s">
        <v>717</v>
      </c>
      <c r="B63" s="32" t="s">
        <v>557</v>
      </c>
      <c r="C63" s="71">
        <v>0</v>
      </c>
      <c r="D63" s="71">
        <v>0</v>
      </c>
      <c r="E63" s="107">
        <f t="shared" si="0"/>
        <v>0</v>
      </c>
    </row>
    <row r="64" spans="1:5" s="6" customFormat="1" ht="12.75">
      <c r="A64" s="20" t="s">
        <v>718</v>
      </c>
      <c r="B64" s="32" t="s">
        <v>558</v>
      </c>
      <c r="C64" s="71">
        <f>C65+C66+C67+C68</f>
        <v>0</v>
      </c>
      <c r="D64" s="71">
        <f>D65+D66+D67+D68</f>
        <v>0</v>
      </c>
      <c r="E64" s="107">
        <f t="shared" si="0"/>
        <v>0</v>
      </c>
    </row>
    <row r="65" spans="1:5" s="6" customFormat="1" ht="12.75">
      <c r="A65" s="20" t="s">
        <v>342</v>
      </c>
      <c r="B65" s="32" t="s">
        <v>559</v>
      </c>
      <c r="C65" s="71">
        <v>0</v>
      </c>
      <c r="D65" s="71">
        <v>0</v>
      </c>
      <c r="E65" s="107">
        <f t="shared" si="0"/>
        <v>0</v>
      </c>
    </row>
    <row r="66" spans="1:5" s="6" customFormat="1" ht="12.75">
      <c r="A66" s="20" t="s">
        <v>343</v>
      </c>
      <c r="B66" s="32" t="s">
        <v>560</v>
      </c>
      <c r="C66" s="71">
        <v>0</v>
      </c>
      <c r="D66" s="71">
        <v>0</v>
      </c>
      <c r="E66" s="107">
        <f t="shared" si="0"/>
        <v>0</v>
      </c>
    </row>
    <row r="67" spans="1:5" s="6" customFormat="1" ht="12.75">
      <c r="A67" s="20" t="s">
        <v>344</v>
      </c>
      <c r="B67" s="32" t="s">
        <v>561</v>
      </c>
      <c r="C67" s="71">
        <v>0</v>
      </c>
      <c r="D67" s="71">
        <v>0</v>
      </c>
      <c r="E67" s="107">
        <f t="shared" si="0"/>
        <v>0</v>
      </c>
    </row>
    <row r="68" spans="1:5" s="6" customFormat="1" ht="12.75">
      <c r="A68" s="20" t="s">
        <v>719</v>
      </c>
      <c r="B68" s="32" t="s">
        <v>562</v>
      </c>
      <c r="C68" s="71">
        <v>0</v>
      </c>
      <c r="D68" s="71">
        <v>0</v>
      </c>
      <c r="E68" s="107">
        <f t="shared" si="0"/>
        <v>0</v>
      </c>
    </row>
    <row r="69" spans="1:5" s="6" customFormat="1" ht="12.75">
      <c r="A69" s="20" t="s">
        <v>720</v>
      </c>
      <c r="B69" s="32" t="s">
        <v>563</v>
      </c>
      <c r="C69" s="71">
        <f>C70+C71+C72+C73</f>
        <v>0</v>
      </c>
      <c r="D69" s="71">
        <f>D70+D71+D72+D73</f>
        <v>0</v>
      </c>
      <c r="E69" s="107">
        <f t="shared" si="0"/>
        <v>0</v>
      </c>
    </row>
    <row r="70" spans="1:5" s="6" customFormat="1" ht="12.75">
      <c r="A70" s="20" t="s">
        <v>721</v>
      </c>
      <c r="B70" s="32" t="s">
        <v>564</v>
      </c>
      <c r="C70" s="71">
        <v>0</v>
      </c>
      <c r="D70" s="71">
        <v>0</v>
      </c>
      <c r="E70" s="107">
        <f t="shared" si="0"/>
        <v>0</v>
      </c>
    </row>
    <row r="71" spans="1:5" s="6" customFormat="1" ht="12.75">
      <c r="A71" s="20" t="s">
        <v>722</v>
      </c>
      <c r="B71" s="32" t="s">
        <v>565</v>
      </c>
      <c r="C71" s="71">
        <v>0</v>
      </c>
      <c r="D71" s="71">
        <v>0</v>
      </c>
      <c r="E71" s="107">
        <f t="shared" si="0"/>
        <v>0</v>
      </c>
    </row>
    <row r="72" spans="1:5" s="6" customFormat="1" ht="12.75">
      <c r="A72" s="20" t="s">
        <v>345</v>
      </c>
      <c r="B72" s="32" t="s">
        <v>566</v>
      </c>
      <c r="C72" s="71">
        <v>0</v>
      </c>
      <c r="D72" s="71">
        <v>0</v>
      </c>
      <c r="E72" s="107">
        <f aca="true" t="shared" si="1" ref="E72:E135">C72+D72</f>
        <v>0</v>
      </c>
    </row>
    <row r="73" spans="1:5" s="6" customFormat="1" ht="12.75">
      <c r="A73" s="20" t="s">
        <v>723</v>
      </c>
      <c r="B73" s="32" t="s">
        <v>567</v>
      </c>
      <c r="C73" s="71">
        <v>0</v>
      </c>
      <c r="D73" s="71">
        <v>0</v>
      </c>
      <c r="E73" s="107">
        <f t="shared" si="1"/>
        <v>0</v>
      </c>
    </row>
    <row r="74" spans="1:5" s="6" customFormat="1" ht="12.75">
      <c r="A74" s="20" t="s">
        <v>346</v>
      </c>
      <c r="B74" s="32" t="s">
        <v>568</v>
      </c>
      <c r="C74" s="71">
        <f>C75+C86+C97</f>
        <v>0</v>
      </c>
      <c r="D74" s="71">
        <f>D75+D86+D97</f>
        <v>0</v>
      </c>
      <c r="E74" s="107">
        <f t="shared" si="1"/>
        <v>0</v>
      </c>
    </row>
    <row r="75" spans="1:5" s="6" customFormat="1" ht="22.5">
      <c r="A75" s="20" t="s">
        <v>724</v>
      </c>
      <c r="B75" s="32" t="s">
        <v>569</v>
      </c>
      <c r="C75" s="71">
        <f>C76+C77+C78+C79+C80+C81+C82+C83+C84+C85</f>
        <v>0</v>
      </c>
      <c r="D75" s="71">
        <f>D76+D77+D78+D79+D80+D81+D82+D83+D84+D85</f>
        <v>0</v>
      </c>
      <c r="E75" s="107">
        <f t="shared" si="1"/>
        <v>0</v>
      </c>
    </row>
    <row r="76" spans="1:5" s="6" customFormat="1" ht="12.75">
      <c r="A76" s="20" t="s">
        <v>347</v>
      </c>
      <c r="B76" s="32" t="s">
        <v>570</v>
      </c>
      <c r="C76" s="71">
        <v>0</v>
      </c>
      <c r="D76" s="71">
        <v>0</v>
      </c>
      <c r="E76" s="107">
        <f t="shared" si="1"/>
        <v>0</v>
      </c>
    </row>
    <row r="77" spans="1:5" s="6" customFormat="1" ht="12.75">
      <c r="A77" s="20" t="s">
        <v>725</v>
      </c>
      <c r="B77" s="32" t="s">
        <v>571</v>
      </c>
      <c r="C77" s="71">
        <v>0</v>
      </c>
      <c r="D77" s="71">
        <v>0</v>
      </c>
      <c r="E77" s="107">
        <f t="shared" si="1"/>
        <v>0</v>
      </c>
    </row>
    <row r="78" spans="1:5" s="6" customFormat="1" ht="12.75">
      <c r="A78" s="20" t="s">
        <v>726</v>
      </c>
      <c r="B78" s="32" t="s">
        <v>572</v>
      </c>
      <c r="C78" s="71">
        <v>0</v>
      </c>
      <c r="D78" s="71">
        <v>0</v>
      </c>
      <c r="E78" s="107">
        <f t="shared" si="1"/>
        <v>0</v>
      </c>
    </row>
    <row r="79" spans="1:5" s="6" customFormat="1" ht="12.75">
      <c r="A79" s="20" t="s">
        <v>727</v>
      </c>
      <c r="B79" s="32" t="s">
        <v>573</v>
      </c>
      <c r="C79" s="71">
        <v>0</v>
      </c>
      <c r="D79" s="71">
        <v>0</v>
      </c>
      <c r="E79" s="107">
        <f t="shared" si="1"/>
        <v>0</v>
      </c>
    </row>
    <row r="80" spans="1:5" s="6" customFormat="1" ht="12.75">
      <c r="A80" s="20" t="s">
        <v>728</v>
      </c>
      <c r="B80" s="32" t="s">
        <v>574</v>
      </c>
      <c r="C80" s="71">
        <v>0</v>
      </c>
      <c r="D80" s="71">
        <v>0</v>
      </c>
      <c r="E80" s="107">
        <f t="shared" si="1"/>
        <v>0</v>
      </c>
    </row>
    <row r="81" spans="1:5" s="6" customFormat="1" ht="12.75">
      <c r="A81" s="20" t="s">
        <v>348</v>
      </c>
      <c r="B81" s="32" t="s">
        <v>575</v>
      </c>
      <c r="C81" s="71">
        <v>0</v>
      </c>
      <c r="D81" s="71">
        <v>0</v>
      </c>
      <c r="E81" s="107">
        <f t="shared" si="1"/>
        <v>0</v>
      </c>
    </row>
    <row r="82" spans="1:5" s="6" customFormat="1" ht="12.75">
      <c r="A82" s="20" t="s">
        <v>489</v>
      </c>
      <c r="B82" s="32" t="s">
        <v>576</v>
      </c>
      <c r="C82" s="71">
        <v>0</v>
      </c>
      <c r="D82" s="71">
        <v>0</v>
      </c>
      <c r="E82" s="107">
        <f t="shared" si="1"/>
        <v>0</v>
      </c>
    </row>
    <row r="83" spans="1:5" s="6" customFormat="1" ht="12.75">
      <c r="A83" s="20" t="s">
        <v>490</v>
      </c>
      <c r="B83" s="32" t="s">
        <v>577</v>
      </c>
      <c r="C83" s="71">
        <v>0</v>
      </c>
      <c r="D83" s="71">
        <v>0</v>
      </c>
      <c r="E83" s="107">
        <f t="shared" si="1"/>
        <v>0</v>
      </c>
    </row>
    <row r="84" spans="1:5" s="6" customFormat="1" ht="12.75">
      <c r="A84" s="20" t="s">
        <v>491</v>
      </c>
      <c r="B84" s="32" t="s">
        <v>578</v>
      </c>
      <c r="C84" s="71">
        <v>0</v>
      </c>
      <c r="D84" s="71">
        <v>0</v>
      </c>
      <c r="E84" s="107">
        <f t="shared" si="1"/>
        <v>0</v>
      </c>
    </row>
    <row r="85" spans="1:5" s="6" customFormat="1" ht="12.75">
      <c r="A85" s="20" t="s">
        <v>349</v>
      </c>
      <c r="B85" s="32" t="s">
        <v>579</v>
      </c>
      <c r="C85" s="71">
        <v>0</v>
      </c>
      <c r="D85" s="71">
        <v>0</v>
      </c>
      <c r="E85" s="107">
        <f t="shared" si="1"/>
        <v>0</v>
      </c>
    </row>
    <row r="86" spans="1:5" s="6" customFormat="1" ht="22.5">
      <c r="A86" s="20" t="s">
        <v>350</v>
      </c>
      <c r="B86" s="32" t="s">
        <v>580</v>
      </c>
      <c r="C86" s="71">
        <f>C87+C88+C89+C90+C91+C92+C93+C94+C95+C96</f>
        <v>0</v>
      </c>
      <c r="D86" s="71">
        <f>D87+D88+D89+D90+D91+D92+D93+D94+D95+D96</f>
        <v>0</v>
      </c>
      <c r="E86" s="107">
        <f t="shared" si="1"/>
        <v>0</v>
      </c>
    </row>
    <row r="87" spans="1:5" s="6" customFormat="1" ht="12.75">
      <c r="A87" s="20" t="s">
        <v>351</v>
      </c>
      <c r="B87" s="32" t="s">
        <v>581</v>
      </c>
      <c r="C87" s="71">
        <v>0</v>
      </c>
      <c r="D87" s="71">
        <v>0</v>
      </c>
      <c r="E87" s="107">
        <f t="shared" si="1"/>
        <v>0</v>
      </c>
    </row>
    <row r="88" spans="1:5" s="6" customFormat="1" ht="12.75">
      <c r="A88" s="20" t="s">
        <v>352</v>
      </c>
      <c r="B88" s="32" t="s">
        <v>582</v>
      </c>
      <c r="C88" s="71">
        <v>0</v>
      </c>
      <c r="D88" s="71">
        <v>0</v>
      </c>
      <c r="E88" s="107">
        <f t="shared" si="1"/>
        <v>0</v>
      </c>
    </row>
    <row r="89" spans="1:5" s="6" customFormat="1" ht="12.75">
      <c r="A89" s="20" t="s">
        <v>353</v>
      </c>
      <c r="B89" s="32" t="s">
        <v>583</v>
      </c>
      <c r="C89" s="71">
        <v>0</v>
      </c>
      <c r="D89" s="71">
        <v>0</v>
      </c>
      <c r="E89" s="107">
        <f t="shared" si="1"/>
        <v>0</v>
      </c>
    </row>
    <row r="90" spans="1:5" s="6" customFormat="1" ht="12.75">
      <c r="A90" s="20" t="s">
        <v>354</v>
      </c>
      <c r="B90" s="32" t="s">
        <v>584</v>
      </c>
      <c r="C90" s="71">
        <v>0</v>
      </c>
      <c r="D90" s="71">
        <v>0</v>
      </c>
      <c r="E90" s="107">
        <f t="shared" si="1"/>
        <v>0</v>
      </c>
    </row>
    <row r="91" spans="1:5" s="6" customFormat="1" ht="12.75">
      <c r="A91" s="20" t="s">
        <v>435</v>
      </c>
      <c r="B91" s="32" t="s">
        <v>585</v>
      </c>
      <c r="C91" s="71">
        <v>0</v>
      </c>
      <c r="D91" s="71">
        <v>0</v>
      </c>
      <c r="E91" s="107">
        <f t="shared" si="1"/>
        <v>0</v>
      </c>
    </row>
    <row r="92" spans="1:5" s="6" customFormat="1" ht="12.75">
      <c r="A92" s="20" t="s">
        <v>355</v>
      </c>
      <c r="B92" s="32" t="s">
        <v>586</v>
      </c>
      <c r="C92" s="71">
        <v>0</v>
      </c>
      <c r="D92" s="71">
        <v>0</v>
      </c>
      <c r="E92" s="107">
        <f t="shared" si="1"/>
        <v>0</v>
      </c>
    </row>
    <row r="93" spans="1:5" s="6" customFormat="1" ht="12.75">
      <c r="A93" s="20" t="s">
        <v>408</v>
      </c>
      <c r="B93" s="32" t="s">
        <v>587</v>
      </c>
      <c r="C93" s="71">
        <v>0</v>
      </c>
      <c r="D93" s="71">
        <v>0</v>
      </c>
      <c r="E93" s="107">
        <f t="shared" si="1"/>
        <v>0</v>
      </c>
    </row>
    <row r="94" spans="1:5" s="6" customFormat="1" ht="12.75">
      <c r="A94" s="20" t="s">
        <v>409</v>
      </c>
      <c r="B94" s="32" t="s">
        <v>588</v>
      </c>
      <c r="C94" s="71">
        <v>0</v>
      </c>
      <c r="D94" s="71">
        <v>0</v>
      </c>
      <c r="E94" s="107">
        <f t="shared" si="1"/>
        <v>0</v>
      </c>
    </row>
    <row r="95" spans="1:5" s="6" customFormat="1" ht="12.75">
      <c r="A95" s="20" t="s">
        <v>410</v>
      </c>
      <c r="B95" s="32" t="s">
        <v>589</v>
      </c>
      <c r="C95" s="71">
        <v>0</v>
      </c>
      <c r="D95" s="71">
        <v>0</v>
      </c>
      <c r="E95" s="107">
        <f t="shared" si="1"/>
        <v>0</v>
      </c>
    </row>
    <row r="96" spans="1:5" s="6" customFormat="1" ht="12.75">
      <c r="A96" s="20" t="s">
        <v>356</v>
      </c>
      <c r="B96" s="32" t="s">
        <v>590</v>
      </c>
      <c r="C96" s="71">
        <v>0</v>
      </c>
      <c r="D96" s="71">
        <v>0</v>
      </c>
      <c r="E96" s="107">
        <f t="shared" si="1"/>
        <v>0</v>
      </c>
    </row>
    <row r="97" spans="1:5" s="6" customFormat="1" ht="22.5">
      <c r="A97" s="20" t="s">
        <v>162</v>
      </c>
      <c r="B97" s="32" t="s">
        <v>591</v>
      </c>
      <c r="C97" s="71">
        <f>C98+C99+C100+C101+C102+C103+C104+C105+C106+C107</f>
        <v>0</v>
      </c>
      <c r="D97" s="71">
        <f>D98+D99+D100+D101+D102+D103+D104+D105+D106+D107</f>
        <v>0</v>
      </c>
      <c r="E97" s="107">
        <f t="shared" si="1"/>
        <v>0</v>
      </c>
    </row>
    <row r="98" spans="1:5" s="6" customFormat="1" ht="12.75">
      <c r="A98" s="20" t="s">
        <v>729</v>
      </c>
      <c r="B98" s="32" t="s">
        <v>592</v>
      </c>
      <c r="C98" s="71">
        <v>0</v>
      </c>
      <c r="D98" s="71">
        <v>0</v>
      </c>
      <c r="E98" s="107">
        <f t="shared" si="1"/>
        <v>0</v>
      </c>
    </row>
    <row r="99" spans="1:5" s="6" customFormat="1" ht="12.75">
      <c r="A99" s="20" t="s">
        <v>730</v>
      </c>
      <c r="B99" s="32" t="s">
        <v>593</v>
      </c>
      <c r="C99" s="71">
        <v>0</v>
      </c>
      <c r="D99" s="71">
        <v>0</v>
      </c>
      <c r="E99" s="107">
        <f t="shared" si="1"/>
        <v>0</v>
      </c>
    </row>
    <row r="100" spans="1:5" s="6" customFormat="1" ht="12.75">
      <c r="A100" s="20" t="s">
        <v>731</v>
      </c>
      <c r="B100" s="32" t="s">
        <v>594</v>
      </c>
      <c r="C100" s="71">
        <v>0</v>
      </c>
      <c r="D100" s="71">
        <v>0</v>
      </c>
      <c r="E100" s="107">
        <f t="shared" si="1"/>
        <v>0</v>
      </c>
    </row>
    <row r="101" spans="1:5" s="6" customFormat="1" ht="12.75">
      <c r="A101" s="20" t="s">
        <v>732</v>
      </c>
      <c r="B101" s="32" t="s">
        <v>595</v>
      </c>
      <c r="C101" s="71">
        <v>0</v>
      </c>
      <c r="D101" s="71">
        <v>0</v>
      </c>
      <c r="E101" s="107">
        <f t="shared" si="1"/>
        <v>0</v>
      </c>
    </row>
    <row r="102" spans="1:5" s="6" customFormat="1" ht="12.75">
      <c r="A102" s="20" t="s">
        <v>357</v>
      </c>
      <c r="B102" s="32" t="s">
        <v>596</v>
      </c>
      <c r="C102" s="71">
        <v>0</v>
      </c>
      <c r="D102" s="71">
        <v>0</v>
      </c>
      <c r="E102" s="107">
        <f t="shared" si="1"/>
        <v>0</v>
      </c>
    </row>
    <row r="103" spans="1:5" s="6" customFormat="1" ht="12.75">
      <c r="A103" s="20" t="s">
        <v>358</v>
      </c>
      <c r="B103" s="32" t="s">
        <v>597</v>
      </c>
      <c r="C103" s="71">
        <v>0</v>
      </c>
      <c r="D103" s="71">
        <v>0</v>
      </c>
      <c r="E103" s="107">
        <f t="shared" si="1"/>
        <v>0</v>
      </c>
    </row>
    <row r="104" spans="1:5" s="6" customFormat="1" ht="12.75">
      <c r="A104" s="20" t="s">
        <v>359</v>
      </c>
      <c r="B104" s="32" t="s">
        <v>598</v>
      </c>
      <c r="C104" s="71">
        <v>0</v>
      </c>
      <c r="D104" s="71">
        <v>0</v>
      </c>
      <c r="E104" s="107">
        <f t="shared" si="1"/>
        <v>0</v>
      </c>
    </row>
    <row r="105" spans="1:5" s="6" customFormat="1" ht="12.75">
      <c r="A105" s="20" t="s">
        <v>18</v>
      </c>
      <c r="B105" s="32" t="s">
        <v>599</v>
      </c>
      <c r="C105" s="71">
        <v>0</v>
      </c>
      <c r="D105" s="71">
        <v>0</v>
      </c>
      <c r="E105" s="107">
        <f t="shared" si="1"/>
        <v>0</v>
      </c>
    </row>
    <row r="106" spans="1:5" s="6" customFormat="1" ht="12.75">
      <c r="A106" s="20" t="s">
        <v>19</v>
      </c>
      <c r="B106" s="32" t="s">
        <v>600</v>
      </c>
      <c r="C106" s="71">
        <v>0</v>
      </c>
      <c r="D106" s="71">
        <v>0</v>
      </c>
      <c r="E106" s="107">
        <f t="shared" si="1"/>
        <v>0</v>
      </c>
    </row>
    <row r="107" spans="1:5" s="6" customFormat="1" ht="12.75">
      <c r="A107" s="20" t="s">
        <v>733</v>
      </c>
      <c r="B107" s="32" t="s">
        <v>601</v>
      </c>
      <c r="C107" s="71">
        <v>0</v>
      </c>
      <c r="D107" s="71">
        <v>0</v>
      </c>
      <c r="E107" s="107">
        <f t="shared" si="1"/>
        <v>0</v>
      </c>
    </row>
    <row r="108" spans="1:5" s="6" customFormat="1" ht="12.75">
      <c r="A108" s="61" t="s">
        <v>682</v>
      </c>
      <c r="B108" s="32" t="s">
        <v>602</v>
      </c>
      <c r="C108" s="71">
        <f>C109+C114</f>
        <v>39048</v>
      </c>
      <c r="D108" s="71">
        <f>D109+D114</f>
        <v>0</v>
      </c>
      <c r="E108" s="107">
        <f t="shared" si="1"/>
        <v>39048</v>
      </c>
    </row>
    <row r="109" spans="1:5" s="6" customFormat="1" ht="12.75">
      <c r="A109" s="20" t="s">
        <v>25</v>
      </c>
      <c r="B109" s="32" t="s">
        <v>603</v>
      </c>
      <c r="C109" s="71">
        <f>C110+C111+C112+C113</f>
        <v>38948</v>
      </c>
      <c r="D109" s="71">
        <f>D110+D111+D112+D113</f>
        <v>0</v>
      </c>
      <c r="E109" s="107">
        <f t="shared" si="1"/>
        <v>38948</v>
      </c>
    </row>
    <row r="110" spans="1:5" s="6" customFormat="1" ht="12.75">
      <c r="A110" s="20" t="s">
        <v>26</v>
      </c>
      <c r="B110" s="32" t="s">
        <v>604</v>
      </c>
      <c r="C110" s="71">
        <v>38948</v>
      </c>
      <c r="D110" s="71">
        <v>0</v>
      </c>
      <c r="E110" s="107">
        <f t="shared" si="1"/>
        <v>38948</v>
      </c>
    </row>
    <row r="111" spans="1:5" s="6" customFormat="1" ht="12.75">
      <c r="A111" s="20" t="s">
        <v>27</v>
      </c>
      <c r="B111" s="32" t="s">
        <v>605</v>
      </c>
      <c r="C111" s="71">
        <v>0</v>
      </c>
      <c r="D111" s="71">
        <v>0</v>
      </c>
      <c r="E111" s="107">
        <f t="shared" si="1"/>
        <v>0</v>
      </c>
    </row>
    <row r="112" spans="1:5" s="6" customFormat="1" ht="12.75">
      <c r="A112" s="20" t="s">
        <v>28</v>
      </c>
      <c r="B112" s="32" t="s">
        <v>606</v>
      </c>
      <c r="C112" s="71">
        <v>0</v>
      </c>
      <c r="D112" s="71">
        <v>0</v>
      </c>
      <c r="E112" s="107">
        <f t="shared" si="1"/>
        <v>0</v>
      </c>
    </row>
    <row r="113" spans="1:5" s="6" customFormat="1" ht="12.75">
      <c r="A113" s="20" t="s">
        <v>29</v>
      </c>
      <c r="B113" s="32" t="s">
        <v>607</v>
      </c>
      <c r="C113" s="71">
        <v>0</v>
      </c>
      <c r="D113" s="71">
        <v>0</v>
      </c>
      <c r="E113" s="107">
        <f t="shared" si="1"/>
        <v>0</v>
      </c>
    </row>
    <row r="114" spans="1:5" s="6" customFormat="1" ht="12.75">
      <c r="A114" s="20" t="s">
        <v>30</v>
      </c>
      <c r="B114" s="32" t="s">
        <v>608</v>
      </c>
      <c r="C114" s="71">
        <f>C115+C116+C117+C118+C119+C120</f>
        <v>100</v>
      </c>
      <c r="D114" s="71">
        <f>D115+D116+D117+D118+D119+D120</f>
        <v>0</v>
      </c>
      <c r="E114" s="107">
        <f t="shared" si="1"/>
        <v>100</v>
      </c>
    </row>
    <row r="115" spans="1:5" s="6" customFormat="1" ht="12.75">
      <c r="A115" s="20" t="s">
        <v>31</v>
      </c>
      <c r="B115" s="32" t="s">
        <v>609</v>
      </c>
      <c r="C115" s="71">
        <v>100</v>
      </c>
      <c r="D115" s="71">
        <v>0</v>
      </c>
      <c r="E115" s="107">
        <f t="shared" si="1"/>
        <v>100</v>
      </c>
    </row>
    <row r="116" spans="1:5" s="6" customFormat="1" ht="12.75">
      <c r="A116" s="20" t="s">
        <v>32</v>
      </c>
      <c r="B116" s="32" t="s">
        <v>610</v>
      </c>
      <c r="C116" s="71">
        <v>0</v>
      </c>
      <c r="D116" s="71">
        <v>0</v>
      </c>
      <c r="E116" s="107">
        <f t="shared" si="1"/>
        <v>0</v>
      </c>
    </row>
    <row r="117" spans="1:5" s="6" customFormat="1" ht="12.75">
      <c r="A117" s="20" t="s">
        <v>33</v>
      </c>
      <c r="B117" s="32" t="s">
        <v>611</v>
      </c>
      <c r="C117" s="71">
        <v>0</v>
      </c>
      <c r="D117" s="71">
        <v>0</v>
      </c>
      <c r="E117" s="107">
        <f t="shared" si="1"/>
        <v>0</v>
      </c>
    </row>
    <row r="118" spans="1:5" s="6" customFormat="1" ht="12.75">
      <c r="A118" s="20" t="s">
        <v>34</v>
      </c>
      <c r="B118" s="32" t="s">
        <v>612</v>
      </c>
      <c r="C118" s="71">
        <v>0</v>
      </c>
      <c r="D118" s="71">
        <v>0</v>
      </c>
      <c r="E118" s="107">
        <f t="shared" si="1"/>
        <v>0</v>
      </c>
    </row>
    <row r="119" spans="1:5" s="6" customFormat="1" ht="12.75">
      <c r="A119" s="20" t="s">
        <v>35</v>
      </c>
      <c r="B119" s="32" t="s">
        <v>613</v>
      </c>
      <c r="C119" s="71">
        <v>0</v>
      </c>
      <c r="D119" s="71">
        <v>0</v>
      </c>
      <c r="E119" s="107">
        <f t="shared" si="1"/>
        <v>0</v>
      </c>
    </row>
    <row r="120" spans="1:5" s="6" customFormat="1" ht="12.75">
      <c r="A120" s="20" t="s">
        <v>36</v>
      </c>
      <c r="B120" s="32" t="s">
        <v>614</v>
      </c>
      <c r="C120" s="71">
        <v>0</v>
      </c>
      <c r="D120" s="71">
        <v>0</v>
      </c>
      <c r="E120" s="107">
        <f t="shared" si="1"/>
        <v>0</v>
      </c>
    </row>
    <row r="121" spans="1:5" s="6" customFormat="1" ht="12" customHeight="1">
      <c r="A121" s="61" t="s">
        <v>193</v>
      </c>
      <c r="B121" s="32" t="s">
        <v>615</v>
      </c>
      <c r="C121" s="71">
        <f>C122+C123</f>
        <v>0</v>
      </c>
      <c r="D121" s="71">
        <f>D122+D123</f>
        <v>0</v>
      </c>
      <c r="E121" s="107">
        <f t="shared" si="1"/>
        <v>0</v>
      </c>
    </row>
    <row r="122" spans="1:5" s="6" customFormat="1" ht="12.75">
      <c r="A122" s="20" t="s">
        <v>37</v>
      </c>
      <c r="B122" s="32" t="s">
        <v>616</v>
      </c>
      <c r="C122" s="71">
        <v>0</v>
      </c>
      <c r="D122" s="71">
        <v>0</v>
      </c>
      <c r="E122" s="107">
        <f t="shared" si="1"/>
        <v>0</v>
      </c>
    </row>
    <row r="123" spans="1:5" s="6" customFormat="1" ht="12.75">
      <c r="A123" s="20" t="s">
        <v>38</v>
      </c>
      <c r="B123" s="32" t="s">
        <v>617</v>
      </c>
      <c r="C123" s="71">
        <f>C124+C129</f>
        <v>0</v>
      </c>
      <c r="D123" s="71">
        <f>D124+D129</f>
        <v>0</v>
      </c>
      <c r="E123" s="107">
        <f t="shared" si="1"/>
        <v>0</v>
      </c>
    </row>
    <row r="124" spans="1:5" s="6" customFormat="1" ht="12.75">
      <c r="A124" s="20" t="s">
        <v>39</v>
      </c>
      <c r="B124" s="32" t="s">
        <v>618</v>
      </c>
      <c r="C124" s="71">
        <f>C125+C126+C127+C128</f>
        <v>0</v>
      </c>
      <c r="D124" s="71">
        <f>D125+D126+D127+D128</f>
        <v>0</v>
      </c>
      <c r="E124" s="107">
        <f t="shared" si="1"/>
        <v>0</v>
      </c>
    </row>
    <row r="125" spans="1:5" s="6" customFormat="1" ht="12.75">
      <c r="A125" s="20" t="s">
        <v>40</v>
      </c>
      <c r="B125" s="32" t="s">
        <v>619</v>
      </c>
      <c r="C125" s="71">
        <v>0</v>
      </c>
      <c r="D125" s="71">
        <v>0</v>
      </c>
      <c r="E125" s="107">
        <f t="shared" si="1"/>
        <v>0</v>
      </c>
    </row>
    <row r="126" spans="1:5" s="6" customFormat="1" ht="12.75">
      <c r="A126" s="20" t="s">
        <v>41</v>
      </c>
      <c r="B126" s="32" t="s">
        <v>620</v>
      </c>
      <c r="C126" s="71">
        <v>0</v>
      </c>
      <c r="D126" s="71">
        <v>0</v>
      </c>
      <c r="E126" s="107">
        <f t="shared" si="1"/>
        <v>0</v>
      </c>
    </row>
    <row r="127" spans="1:5" s="6" customFormat="1" ht="12.75">
      <c r="A127" s="20" t="s">
        <v>42</v>
      </c>
      <c r="B127" s="32" t="s">
        <v>621</v>
      </c>
      <c r="C127" s="71">
        <v>0</v>
      </c>
      <c r="D127" s="71">
        <v>0</v>
      </c>
      <c r="E127" s="107">
        <f t="shared" si="1"/>
        <v>0</v>
      </c>
    </row>
    <row r="128" spans="1:5" s="6" customFormat="1" ht="12.75">
      <c r="A128" s="20" t="s">
        <v>43</v>
      </c>
      <c r="B128" s="32" t="s">
        <v>622</v>
      </c>
      <c r="C128" s="71">
        <v>0</v>
      </c>
      <c r="D128" s="71">
        <v>0</v>
      </c>
      <c r="E128" s="107">
        <f t="shared" si="1"/>
        <v>0</v>
      </c>
    </row>
    <row r="129" spans="1:5" s="6" customFormat="1" ht="12.75">
      <c r="A129" s="20" t="s">
        <v>44</v>
      </c>
      <c r="B129" s="32" t="s">
        <v>623</v>
      </c>
      <c r="C129" s="71">
        <v>0</v>
      </c>
      <c r="D129" s="71">
        <v>0</v>
      </c>
      <c r="E129" s="107">
        <f t="shared" si="1"/>
        <v>0</v>
      </c>
    </row>
    <row r="130" spans="1:5" s="6" customFormat="1" ht="12.75">
      <c r="A130" s="61" t="s">
        <v>194</v>
      </c>
      <c r="B130" s="32" t="s">
        <v>624</v>
      </c>
      <c r="C130" s="71">
        <f>C131+C132</f>
        <v>0</v>
      </c>
      <c r="D130" s="71">
        <f>D131+D132</f>
        <v>0</v>
      </c>
      <c r="E130" s="107">
        <f t="shared" si="1"/>
        <v>0</v>
      </c>
    </row>
    <row r="131" spans="1:5" s="6" customFormat="1" ht="12.75">
      <c r="A131" s="20" t="s">
        <v>45</v>
      </c>
      <c r="B131" s="32" t="s">
        <v>625</v>
      </c>
      <c r="C131" s="71">
        <v>0</v>
      </c>
      <c r="D131" s="71">
        <v>0</v>
      </c>
      <c r="E131" s="107">
        <f t="shared" si="1"/>
        <v>0</v>
      </c>
    </row>
    <row r="132" spans="1:5" s="6" customFormat="1" ht="12.75">
      <c r="A132" s="20" t="s">
        <v>46</v>
      </c>
      <c r="B132" s="32" t="s">
        <v>626</v>
      </c>
      <c r="C132" s="71">
        <f>C133+C138</f>
        <v>0</v>
      </c>
      <c r="D132" s="71">
        <f>D133+D138</f>
        <v>0</v>
      </c>
      <c r="E132" s="107">
        <f t="shared" si="1"/>
        <v>0</v>
      </c>
    </row>
    <row r="133" spans="1:5" s="6" customFormat="1" ht="12.75">
      <c r="A133" s="20" t="s">
        <v>47</v>
      </c>
      <c r="B133" s="32" t="s">
        <v>627</v>
      </c>
      <c r="C133" s="71">
        <f>C134+C135+C136+C137</f>
        <v>0</v>
      </c>
      <c r="D133" s="71">
        <f>D134+D135+D136+D137</f>
        <v>0</v>
      </c>
      <c r="E133" s="107">
        <f t="shared" si="1"/>
        <v>0</v>
      </c>
    </row>
    <row r="134" spans="1:5" s="6" customFormat="1" ht="12.75">
      <c r="A134" s="20" t="s">
        <v>40</v>
      </c>
      <c r="B134" s="32" t="s">
        <v>628</v>
      </c>
      <c r="C134" s="71">
        <v>0</v>
      </c>
      <c r="D134" s="71">
        <v>0</v>
      </c>
      <c r="E134" s="107">
        <f t="shared" si="1"/>
        <v>0</v>
      </c>
    </row>
    <row r="135" spans="1:5" s="6" customFormat="1" ht="12.75">
      <c r="A135" s="20" t="s">
        <v>48</v>
      </c>
      <c r="B135" s="32" t="s">
        <v>629</v>
      </c>
      <c r="C135" s="71">
        <v>0</v>
      </c>
      <c r="D135" s="71">
        <v>0</v>
      </c>
      <c r="E135" s="107">
        <f t="shared" si="1"/>
        <v>0</v>
      </c>
    </row>
    <row r="136" spans="1:5" s="6" customFormat="1" ht="12.75">
      <c r="A136" s="20" t="s">
        <v>49</v>
      </c>
      <c r="B136" s="32" t="s">
        <v>630</v>
      </c>
      <c r="C136" s="71">
        <v>0</v>
      </c>
      <c r="D136" s="71">
        <v>0</v>
      </c>
      <c r="E136" s="107">
        <f aca="true" t="shared" si="2" ref="E136:E194">C136+D136</f>
        <v>0</v>
      </c>
    </row>
    <row r="137" spans="1:5" s="6" customFormat="1" ht="12.75">
      <c r="A137" s="20" t="s">
        <v>50</v>
      </c>
      <c r="B137" s="32" t="s">
        <v>631</v>
      </c>
      <c r="C137" s="71">
        <v>0</v>
      </c>
      <c r="D137" s="71">
        <v>0</v>
      </c>
      <c r="E137" s="107">
        <f t="shared" si="2"/>
        <v>0</v>
      </c>
    </row>
    <row r="138" spans="1:5" s="6" customFormat="1" ht="12.75">
      <c r="A138" s="20" t="s">
        <v>51</v>
      </c>
      <c r="B138" s="32" t="s">
        <v>632</v>
      </c>
      <c r="C138" s="71">
        <v>0</v>
      </c>
      <c r="D138" s="71">
        <v>0</v>
      </c>
      <c r="E138" s="107">
        <f t="shared" si="2"/>
        <v>0</v>
      </c>
    </row>
    <row r="139" spans="1:5" s="6" customFormat="1" ht="12.75">
      <c r="A139" s="61" t="s">
        <v>195</v>
      </c>
      <c r="B139" s="32" t="s">
        <v>633</v>
      </c>
      <c r="C139" s="109">
        <f>C140+C141+C142</f>
        <v>843</v>
      </c>
      <c r="D139" s="109">
        <f>D140+D141+D142</f>
        <v>843</v>
      </c>
      <c r="E139" s="107">
        <f>C139-D139</f>
        <v>0</v>
      </c>
    </row>
    <row r="140" spans="1:5" s="6" customFormat="1" ht="12.75">
      <c r="A140" s="20" t="s">
        <v>52</v>
      </c>
      <c r="B140" s="32" t="s">
        <v>634</v>
      </c>
      <c r="C140" s="71">
        <v>0</v>
      </c>
      <c r="D140" s="71">
        <v>0</v>
      </c>
      <c r="E140" s="107">
        <f t="shared" si="2"/>
        <v>0</v>
      </c>
    </row>
    <row r="141" spans="1:5" s="6" customFormat="1" ht="12.75">
      <c r="A141" s="20" t="s">
        <v>53</v>
      </c>
      <c r="B141" s="32" t="s">
        <v>635</v>
      </c>
      <c r="C141" s="71">
        <v>0</v>
      </c>
      <c r="D141" s="71">
        <v>0</v>
      </c>
      <c r="E141" s="107">
        <f t="shared" si="2"/>
        <v>0</v>
      </c>
    </row>
    <row r="142" spans="1:5" s="6" customFormat="1" ht="12.75">
      <c r="A142" s="20" t="s">
        <v>54</v>
      </c>
      <c r="B142" s="32" t="s">
        <v>636</v>
      </c>
      <c r="C142" s="71">
        <v>843</v>
      </c>
      <c r="D142" s="71">
        <v>843</v>
      </c>
      <c r="E142" s="107">
        <f>C142-D142</f>
        <v>0</v>
      </c>
    </row>
    <row r="143" spans="1:5" s="6" customFormat="1" ht="12.75">
      <c r="A143" s="61" t="s">
        <v>196</v>
      </c>
      <c r="B143" s="32" t="s">
        <v>637</v>
      </c>
      <c r="C143" s="71">
        <f>C144+C145</f>
        <v>2167</v>
      </c>
      <c r="D143" s="71">
        <f>D144+D145</f>
        <v>600</v>
      </c>
      <c r="E143" s="107">
        <f>C143-D143</f>
        <v>1567</v>
      </c>
    </row>
    <row r="144" spans="1:5" s="6" customFormat="1" ht="12.75">
      <c r="A144" s="20" t="s">
        <v>55</v>
      </c>
      <c r="B144" s="32" t="s">
        <v>638</v>
      </c>
      <c r="C144" s="71">
        <v>1534</v>
      </c>
      <c r="D144" s="71">
        <v>15</v>
      </c>
      <c r="E144" s="107">
        <f>C144-D144</f>
        <v>1519</v>
      </c>
    </row>
    <row r="145" spans="1:5" s="6" customFormat="1" ht="12.75">
      <c r="A145" s="20" t="s">
        <v>56</v>
      </c>
      <c r="B145" s="32" t="s">
        <v>639</v>
      </c>
      <c r="C145" s="71">
        <v>633</v>
      </c>
      <c r="D145" s="71">
        <v>585</v>
      </c>
      <c r="E145" s="107">
        <f>C145-D145</f>
        <v>48</v>
      </c>
    </row>
    <row r="146" spans="1:5" s="6" customFormat="1" ht="22.5">
      <c r="A146" s="61" t="s">
        <v>197</v>
      </c>
      <c r="B146" s="32" t="s">
        <v>640</v>
      </c>
      <c r="C146" s="71">
        <f>C147+C160+C173+C174+C175+C176+C177+C178+C179+C182+C186+C187+C188+C189+C190</f>
        <v>319740</v>
      </c>
      <c r="D146" s="71">
        <f>D147+D160+D173+D174+D175+D176+D177+D178+D179+D182+D186+D187+D188+D189+D190</f>
        <v>236</v>
      </c>
      <c r="E146" s="107">
        <f>C146-D146</f>
        <v>319504</v>
      </c>
    </row>
    <row r="147" spans="1:5" s="6" customFormat="1" ht="12.75">
      <c r="A147" s="20" t="s">
        <v>57</v>
      </c>
      <c r="B147" s="32" t="s">
        <v>641</v>
      </c>
      <c r="C147" s="71">
        <f>C148+C154</f>
        <v>0</v>
      </c>
      <c r="D147" s="71">
        <f>D148+D154</f>
        <v>0</v>
      </c>
      <c r="E147" s="107">
        <f t="shared" si="2"/>
        <v>0</v>
      </c>
    </row>
    <row r="148" spans="1:5" s="6" customFormat="1" ht="22.5">
      <c r="A148" s="20" t="s">
        <v>160</v>
      </c>
      <c r="B148" s="32" t="s">
        <v>642</v>
      </c>
      <c r="C148" s="71">
        <f>C149+C150+C151+C152+C153</f>
        <v>0</v>
      </c>
      <c r="D148" s="71">
        <f>D149+D150+D151+D152+D153</f>
        <v>0</v>
      </c>
      <c r="E148" s="107">
        <f t="shared" si="2"/>
        <v>0</v>
      </c>
    </row>
    <row r="149" spans="1:5" s="6" customFormat="1" ht="12.75">
      <c r="A149" s="20" t="s">
        <v>734</v>
      </c>
      <c r="B149" s="32" t="s">
        <v>643</v>
      </c>
      <c r="C149" s="71">
        <v>0</v>
      </c>
      <c r="D149" s="71">
        <v>0</v>
      </c>
      <c r="E149" s="107">
        <f t="shared" si="2"/>
        <v>0</v>
      </c>
    </row>
    <row r="150" spans="1:5" s="6" customFormat="1" ht="12.75">
      <c r="A150" s="20" t="s">
        <v>735</v>
      </c>
      <c r="B150" s="32" t="s">
        <v>644</v>
      </c>
      <c r="C150" s="71">
        <v>0</v>
      </c>
      <c r="D150" s="71">
        <v>0</v>
      </c>
      <c r="E150" s="107">
        <f t="shared" si="2"/>
        <v>0</v>
      </c>
    </row>
    <row r="151" spans="1:5" s="6" customFormat="1" ht="12.75">
      <c r="A151" s="20" t="s">
        <v>736</v>
      </c>
      <c r="B151" s="32" t="s">
        <v>645</v>
      </c>
      <c r="C151" s="71">
        <v>0</v>
      </c>
      <c r="D151" s="71">
        <v>0</v>
      </c>
      <c r="E151" s="107">
        <f t="shared" si="2"/>
        <v>0</v>
      </c>
    </row>
    <row r="152" spans="1:5" s="6" customFormat="1" ht="12.75">
      <c r="A152" s="20" t="s">
        <v>737</v>
      </c>
      <c r="B152" s="32" t="s">
        <v>646</v>
      </c>
      <c r="C152" s="71">
        <v>0</v>
      </c>
      <c r="D152" s="71">
        <v>0</v>
      </c>
      <c r="E152" s="107">
        <f t="shared" si="2"/>
        <v>0</v>
      </c>
    </row>
    <row r="153" spans="1:5" s="6" customFormat="1" ht="12.75">
      <c r="A153" s="20" t="s">
        <v>163</v>
      </c>
      <c r="B153" s="32" t="s">
        <v>647</v>
      </c>
      <c r="C153" s="71">
        <v>0</v>
      </c>
      <c r="D153" s="71">
        <v>0</v>
      </c>
      <c r="E153" s="107">
        <f t="shared" si="2"/>
        <v>0</v>
      </c>
    </row>
    <row r="154" spans="1:5" s="6" customFormat="1" ht="12.75">
      <c r="A154" s="20" t="s">
        <v>247</v>
      </c>
      <c r="B154" s="32" t="s">
        <v>648</v>
      </c>
      <c r="C154" s="71">
        <f>C155+C156+C157+C158+C159</f>
        <v>0</v>
      </c>
      <c r="D154" s="71">
        <f>D155+D156+D157+D158+D159</f>
        <v>0</v>
      </c>
      <c r="E154" s="107">
        <f t="shared" si="2"/>
        <v>0</v>
      </c>
    </row>
    <row r="155" spans="1:5" s="6" customFormat="1" ht="12.75">
      <c r="A155" s="20" t="s">
        <v>248</v>
      </c>
      <c r="B155" s="32" t="s">
        <v>649</v>
      </c>
      <c r="C155" s="71">
        <v>0</v>
      </c>
      <c r="D155" s="71">
        <v>0</v>
      </c>
      <c r="E155" s="107">
        <f t="shared" si="2"/>
        <v>0</v>
      </c>
    </row>
    <row r="156" spans="1:5" s="6" customFormat="1" ht="12.75">
      <c r="A156" s="20" t="s">
        <v>249</v>
      </c>
      <c r="B156" s="32" t="s">
        <v>650</v>
      </c>
      <c r="C156" s="71">
        <v>0</v>
      </c>
      <c r="D156" s="71">
        <v>0</v>
      </c>
      <c r="E156" s="107">
        <f t="shared" si="2"/>
        <v>0</v>
      </c>
    </row>
    <row r="157" spans="1:5" s="6" customFormat="1" ht="12.75">
      <c r="A157" s="20" t="s">
        <v>250</v>
      </c>
      <c r="B157" s="32" t="s">
        <v>651</v>
      </c>
      <c r="C157" s="71">
        <v>0</v>
      </c>
      <c r="D157" s="71">
        <v>0</v>
      </c>
      <c r="E157" s="107">
        <f t="shared" si="2"/>
        <v>0</v>
      </c>
    </row>
    <row r="158" spans="1:5" s="6" customFormat="1" ht="12.75">
      <c r="A158" s="20" t="s">
        <v>251</v>
      </c>
      <c r="B158" s="32" t="s">
        <v>652</v>
      </c>
      <c r="C158" s="71">
        <v>0</v>
      </c>
      <c r="D158" s="71">
        <v>0</v>
      </c>
      <c r="E158" s="107">
        <f t="shared" si="2"/>
        <v>0</v>
      </c>
    </row>
    <row r="159" spans="1:5" s="6" customFormat="1" ht="12.75">
      <c r="A159" s="20" t="s">
        <v>252</v>
      </c>
      <c r="B159" s="32" t="s">
        <v>653</v>
      </c>
      <c r="C159" s="71">
        <v>0</v>
      </c>
      <c r="D159" s="71">
        <v>0</v>
      </c>
      <c r="E159" s="107">
        <f t="shared" si="2"/>
        <v>0</v>
      </c>
    </row>
    <row r="160" spans="1:5" s="6" customFormat="1" ht="12.75">
      <c r="A160" s="20" t="s">
        <v>159</v>
      </c>
      <c r="B160" s="32" t="s">
        <v>654</v>
      </c>
      <c r="C160" s="71">
        <f>C161+C167</f>
        <v>0</v>
      </c>
      <c r="D160" s="71">
        <f>D161+D167</f>
        <v>0</v>
      </c>
      <c r="E160" s="107">
        <f t="shared" si="2"/>
        <v>0</v>
      </c>
    </row>
    <row r="161" spans="1:5" s="6" customFormat="1" ht="22.5">
      <c r="A161" s="20" t="s">
        <v>253</v>
      </c>
      <c r="B161" s="32" t="s">
        <v>655</v>
      </c>
      <c r="C161" s="71">
        <f>C162+C163+C164+C165+C166</f>
        <v>0</v>
      </c>
      <c r="D161" s="71">
        <f>D162+D163+D164+D165+D166</f>
        <v>0</v>
      </c>
      <c r="E161" s="107">
        <f t="shared" si="2"/>
        <v>0</v>
      </c>
    </row>
    <row r="162" spans="1:5" s="6" customFormat="1" ht="12.75">
      <c r="A162" s="20" t="s">
        <v>58</v>
      </c>
      <c r="B162" s="32" t="s">
        <v>656</v>
      </c>
      <c r="C162" s="71">
        <v>0</v>
      </c>
      <c r="D162" s="71">
        <v>0</v>
      </c>
      <c r="E162" s="107">
        <f t="shared" si="2"/>
        <v>0</v>
      </c>
    </row>
    <row r="163" spans="1:5" s="6" customFormat="1" ht="12.75">
      <c r="A163" s="20" t="s">
        <v>59</v>
      </c>
      <c r="B163" s="32" t="s">
        <v>657</v>
      </c>
      <c r="C163" s="71">
        <v>0</v>
      </c>
      <c r="D163" s="71">
        <v>0</v>
      </c>
      <c r="E163" s="107">
        <f t="shared" si="2"/>
        <v>0</v>
      </c>
    </row>
    <row r="164" spans="1:5" s="6" customFormat="1" ht="12.75">
      <c r="A164" s="20" t="s">
        <v>60</v>
      </c>
      <c r="B164" s="32" t="s">
        <v>658</v>
      </c>
      <c r="C164" s="71">
        <v>0</v>
      </c>
      <c r="D164" s="71">
        <v>0</v>
      </c>
      <c r="E164" s="107">
        <f t="shared" si="2"/>
        <v>0</v>
      </c>
    </row>
    <row r="165" spans="1:5" s="6" customFormat="1" ht="12.75">
      <c r="A165" s="20" t="s">
        <v>61</v>
      </c>
      <c r="B165" s="32" t="s">
        <v>659</v>
      </c>
      <c r="C165" s="71">
        <v>0</v>
      </c>
      <c r="D165" s="71">
        <v>0</v>
      </c>
      <c r="E165" s="107">
        <f t="shared" si="2"/>
        <v>0</v>
      </c>
    </row>
    <row r="166" spans="1:5" s="6" customFormat="1" ht="12.75">
      <c r="A166" s="20" t="s">
        <v>62</v>
      </c>
      <c r="B166" s="32" t="s">
        <v>660</v>
      </c>
      <c r="C166" s="71">
        <v>0</v>
      </c>
      <c r="D166" s="71">
        <v>0</v>
      </c>
      <c r="E166" s="107">
        <f t="shared" si="2"/>
        <v>0</v>
      </c>
    </row>
    <row r="167" spans="1:5" s="6" customFormat="1" ht="22.5">
      <c r="A167" s="20" t="s">
        <v>254</v>
      </c>
      <c r="B167" s="32" t="s">
        <v>661</v>
      </c>
      <c r="C167" s="71">
        <f>C168+C169+C170+C171+C172</f>
        <v>0</v>
      </c>
      <c r="D167" s="71">
        <f>D168+D169+D170+D171+D172</f>
        <v>0</v>
      </c>
      <c r="E167" s="107">
        <f t="shared" si="2"/>
        <v>0</v>
      </c>
    </row>
    <row r="168" spans="1:5" s="6" customFormat="1" ht="12.75">
      <c r="A168" s="20" t="s">
        <v>248</v>
      </c>
      <c r="B168" s="32" t="s">
        <v>662</v>
      </c>
      <c r="C168" s="71">
        <v>0</v>
      </c>
      <c r="D168" s="71">
        <v>0</v>
      </c>
      <c r="E168" s="107">
        <f t="shared" si="2"/>
        <v>0</v>
      </c>
    </row>
    <row r="169" spans="1:5" s="6" customFormat="1" ht="12.75">
      <c r="A169" s="20" t="s">
        <v>249</v>
      </c>
      <c r="B169" s="32" t="s">
        <v>663</v>
      </c>
      <c r="C169" s="71">
        <v>0</v>
      </c>
      <c r="D169" s="71">
        <v>0</v>
      </c>
      <c r="E169" s="107">
        <f t="shared" si="2"/>
        <v>0</v>
      </c>
    </row>
    <row r="170" spans="1:5" s="6" customFormat="1" ht="12.75">
      <c r="A170" s="20" t="s">
        <v>250</v>
      </c>
      <c r="B170" s="32" t="s">
        <v>664</v>
      </c>
      <c r="C170" s="71">
        <v>0</v>
      </c>
      <c r="D170" s="71">
        <v>0</v>
      </c>
      <c r="E170" s="107">
        <f t="shared" si="2"/>
        <v>0</v>
      </c>
    </row>
    <row r="171" spans="1:5" s="6" customFormat="1" ht="12.75">
      <c r="A171" s="20" t="s">
        <v>251</v>
      </c>
      <c r="B171" s="32" t="s">
        <v>665</v>
      </c>
      <c r="C171" s="71">
        <v>0</v>
      </c>
      <c r="D171" s="71">
        <v>0</v>
      </c>
      <c r="E171" s="107">
        <f t="shared" si="2"/>
        <v>0</v>
      </c>
    </row>
    <row r="172" spans="1:5" s="6" customFormat="1" ht="12.75">
      <c r="A172" s="20" t="s">
        <v>252</v>
      </c>
      <c r="B172" s="32" t="s">
        <v>666</v>
      </c>
      <c r="C172" s="71">
        <v>0</v>
      </c>
      <c r="D172" s="71">
        <v>0</v>
      </c>
      <c r="E172" s="107">
        <f t="shared" si="2"/>
        <v>0</v>
      </c>
    </row>
    <row r="173" spans="1:5" s="6" customFormat="1" ht="12.75">
      <c r="A173" s="20" t="s">
        <v>255</v>
      </c>
      <c r="B173" s="32" t="s">
        <v>667</v>
      </c>
      <c r="C173" s="71">
        <v>0</v>
      </c>
      <c r="D173" s="71">
        <v>0</v>
      </c>
      <c r="E173" s="107">
        <f t="shared" si="2"/>
        <v>0</v>
      </c>
    </row>
    <row r="174" spans="1:5" s="6" customFormat="1" ht="12.75">
      <c r="A174" s="20" t="s">
        <v>256</v>
      </c>
      <c r="B174" s="32" t="s">
        <v>668</v>
      </c>
      <c r="C174" s="71">
        <v>1606</v>
      </c>
      <c r="D174" s="71">
        <v>0</v>
      </c>
      <c r="E174" s="107">
        <f t="shared" si="2"/>
        <v>1606</v>
      </c>
    </row>
    <row r="175" spans="1:5" s="6" customFormat="1" ht="12.75">
      <c r="A175" s="20" t="s">
        <v>257</v>
      </c>
      <c r="B175" s="32" t="s">
        <v>669</v>
      </c>
      <c r="C175" s="71">
        <v>0</v>
      </c>
      <c r="D175" s="71">
        <v>0</v>
      </c>
      <c r="E175" s="107">
        <f t="shared" si="2"/>
        <v>0</v>
      </c>
    </row>
    <row r="176" spans="1:5" s="6" customFormat="1" ht="12.75">
      <c r="A176" s="20" t="s">
        <v>258</v>
      </c>
      <c r="B176" s="32" t="s">
        <v>670</v>
      </c>
      <c r="C176" s="71">
        <v>0</v>
      </c>
      <c r="D176" s="71">
        <v>0</v>
      </c>
      <c r="E176" s="107">
        <f t="shared" si="2"/>
        <v>0</v>
      </c>
    </row>
    <row r="177" spans="1:5" s="6" customFormat="1" ht="12.75">
      <c r="A177" s="20" t="s">
        <v>259</v>
      </c>
      <c r="B177" s="32" t="s">
        <v>671</v>
      </c>
      <c r="C177" s="71">
        <v>0</v>
      </c>
      <c r="D177" s="71">
        <v>0</v>
      </c>
      <c r="E177" s="107">
        <f t="shared" si="2"/>
        <v>0</v>
      </c>
    </row>
    <row r="178" spans="1:5" s="6" customFormat="1" ht="12.75">
      <c r="A178" s="20" t="s">
        <v>260</v>
      </c>
      <c r="B178" s="32" t="s">
        <v>672</v>
      </c>
      <c r="C178" s="71">
        <v>0</v>
      </c>
      <c r="D178" s="71">
        <v>0</v>
      </c>
      <c r="E178" s="107">
        <f t="shared" si="2"/>
        <v>0</v>
      </c>
    </row>
    <row r="179" spans="1:5" s="6" customFormat="1" ht="12.75">
      <c r="A179" s="20" t="s">
        <v>261</v>
      </c>
      <c r="B179" s="32" t="s">
        <v>673</v>
      </c>
      <c r="C179" s="71">
        <f>C180+C181</f>
        <v>0</v>
      </c>
      <c r="D179" s="71">
        <f>D180+D181</f>
        <v>0</v>
      </c>
      <c r="E179" s="107">
        <f t="shared" si="2"/>
        <v>0</v>
      </c>
    </row>
    <row r="180" spans="1:5" s="6" customFormat="1" ht="12.75">
      <c r="A180" s="20" t="s">
        <v>262</v>
      </c>
      <c r="B180" s="32" t="s">
        <v>674</v>
      </c>
      <c r="C180" s="71">
        <v>0</v>
      </c>
      <c r="D180" s="71">
        <v>0</v>
      </c>
      <c r="E180" s="107">
        <f t="shared" si="2"/>
        <v>0</v>
      </c>
    </row>
    <row r="181" spans="1:5" s="6" customFormat="1" ht="12.75">
      <c r="A181" s="20" t="s">
        <v>263</v>
      </c>
      <c r="B181" s="32" t="s">
        <v>675</v>
      </c>
      <c r="C181" s="71">
        <v>0</v>
      </c>
      <c r="D181" s="71">
        <v>0</v>
      </c>
      <c r="E181" s="107">
        <f t="shared" si="2"/>
        <v>0</v>
      </c>
    </row>
    <row r="182" spans="1:5" s="6" customFormat="1" ht="12.75">
      <c r="A182" s="20" t="s">
        <v>264</v>
      </c>
      <c r="B182" s="32" t="s">
        <v>676</v>
      </c>
      <c r="C182" s="109">
        <f>C183+C184+C185</f>
        <v>310981</v>
      </c>
      <c r="D182" s="109">
        <f>D183+D184+D185</f>
        <v>0</v>
      </c>
      <c r="E182" s="107">
        <f t="shared" si="2"/>
        <v>310981</v>
      </c>
    </row>
    <row r="183" spans="1:5" s="6" customFormat="1" ht="12.75">
      <c r="A183" s="20" t="s">
        <v>265</v>
      </c>
      <c r="B183" s="32" t="s">
        <v>677</v>
      </c>
      <c r="C183" s="71">
        <f>200000-480-6+9+9+269+1+3186+1243+25502-4226+2420+17770+2312+228+4422+9+11197+18+10525+36512+62-1</f>
        <v>310981</v>
      </c>
      <c r="D183" s="71">
        <v>0</v>
      </c>
      <c r="E183" s="107">
        <f t="shared" si="2"/>
        <v>310981</v>
      </c>
    </row>
    <row r="184" spans="1:5" s="6" customFormat="1" ht="12.75">
      <c r="A184" s="20" t="s">
        <v>266</v>
      </c>
      <c r="B184" s="32" t="s">
        <v>678</v>
      </c>
      <c r="C184" s="71">
        <v>0</v>
      </c>
      <c r="D184" s="71">
        <v>0</v>
      </c>
      <c r="E184" s="107">
        <f t="shared" si="2"/>
        <v>0</v>
      </c>
    </row>
    <row r="185" spans="1:5" s="6" customFormat="1" ht="12.75">
      <c r="A185" s="20" t="s">
        <v>267</v>
      </c>
      <c r="B185" s="32" t="s">
        <v>679</v>
      </c>
      <c r="C185" s="71">
        <v>0</v>
      </c>
      <c r="D185" s="71">
        <v>0</v>
      </c>
      <c r="E185" s="107">
        <f t="shared" si="2"/>
        <v>0</v>
      </c>
    </row>
    <row r="186" spans="1:5" s="6" customFormat="1" ht="12.75">
      <c r="A186" s="20" t="s">
        <v>268</v>
      </c>
      <c r="B186" s="32" t="s">
        <v>680</v>
      </c>
      <c r="C186" s="71">
        <v>0</v>
      </c>
      <c r="D186" s="71">
        <v>0</v>
      </c>
      <c r="E186" s="107">
        <f t="shared" si="2"/>
        <v>0</v>
      </c>
    </row>
    <row r="187" spans="1:5" s="6" customFormat="1" ht="12.75">
      <c r="A187" s="20" t="s">
        <v>269</v>
      </c>
      <c r="B187" s="32" t="s">
        <v>681</v>
      </c>
      <c r="C187" s="71">
        <f>2+2+44+7611-789+236+47</f>
        <v>7153</v>
      </c>
      <c r="D187" s="71">
        <v>236</v>
      </c>
      <c r="E187" s="107">
        <f>C187-D187</f>
        <v>6917</v>
      </c>
    </row>
    <row r="188" spans="1:5" s="6" customFormat="1" ht="12.75">
      <c r="A188" s="20" t="s">
        <v>270</v>
      </c>
      <c r="B188" s="62">
        <v>183</v>
      </c>
      <c r="C188" s="71">
        <v>0</v>
      </c>
      <c r="D188" s="71">
        <v>0</v>
      </c>
      <c r="E188" s="107">
        <f t="shared" si="2"/>
        <v>0</v>
      </c>
    </row>
    <row r="189" spans="1:5" s="6" customFormat="1" ht="12.75">
      <c r="A189" s="20" t="s">
        <v>271</v>
      </c>
      <c r="B189" s="62">
        <v>184</v>
      </c>
      <c r="C189" s="71">
        <v>0</v>
      </c>
      <c r="D189" s="71">
        <v>0</v>
      </c>
      <c r="E189" s="107">
        <f t="shared" si="2"/>
        <v>0</v>
      </c>
    </row>
    <row r="190" spans="1:5" s="6" customFormat="1" ht="12.75">
      <c r="A190" s="20" t="s">
        <v>161</v>
      </c>
      <c r="B190" s="62">
        <v>185</v>
      </c>
      <c r="C190" s="71">
        <v>0</v>
      </c>
      <c r="D190" s="71">
        <v>0</v>
      </c>
      <c r="E190" s="107">
        <f t="shared" si="2"/>
        <v>0</v>
      </c>
    </row>
    <row r="191" spans="1:5" s="6" customFormat="1" ht="12.75">
      <c r="A191" s="61" t="s">
        <v>272</v>
      </c>
      <c r="B191" s="62">
        <v>186</v>
      </c>
      <c r="C191" s="71">
        <v>500000</v>
      </c>
      <c r="D191" s="71">
        <v>0</v>
      </c>
      <c r="E191" s="107">
        <f t="shared" si="2"/>
        <v>500000</v>
      </c>
    </row>
    <row r="192" spans="1:5" s="6" customFormat="1" ht="12.75">
      <c r="A192" s="61" t="s">
        <v>198</v>
      </c>
      <c r="B192" s="62">
        <v>187</v>
      </c>
      <c r="C192" s="71">
        <f>C193+C194</f>
        <v>20</v>
      </c>
      <c r="D192" s="71">
        <f>D193+D194</f>
        <v>0</v>
      </c>
      <c r="E192" s="107">
        <f t="shared" si="2"/>
        <v>20</v>
      </c>
    </row>
    <row r="193" spans="1:5" s="6" customFormat="1" ht="12.75">
      <c r="A193" s="20" t="s">
        <v>360</v>
      </c>
      <c r="B193" s="62">
        <v>188</v>
      </c>
      <c r="C193" s="71">
        <v>20</v>
      </c>
      <c r="D193" s="71">
        <v>0</v>
      </c>
      <c r="E193" s="107">
        <f t="shared" si="2"/>
        <v>20</v>
      </c>
    </row>
    <row r="194" spans="1:5" s="6" customFormat="1" ht="12.75">
      <c r="A194" s="63" t="s">
        <v>361</v>
      </c>
      <c r="B194" s="64">
        <v>189</v>
      </c>
      <c r="C194" s="72">
        <v>0</v>
      </c>
      <c r="D194" s="72">
        <v>0</v>
      </c>
      <c r="E194" s="73">
        <f t="shared" si="2"/>
        <v>0</v>
      </c>
    </row>
    <row r="195" spans="1:3" ht="12.75">
      <c r="A195" s="65"/>
      <c r="B195" s="66"/>
      <c r="C195" s="67"/>
    </row>
    <row r="196" spans="1:3" ht="12.75">
      <c r="A196" s="65"/>
      <c r="B196" s="66"/>
      <c r="C196" s="67"/>
    </row>
    <row r="197" spans="1:3" ht="12.75">
      <c r="A197" s="65"/>
      <c r="B197" s="66"/>
      <c r="C197" s="45"/>
    </row>
    <row r="198" spans="1:3" ht="12.75">
      <c r="A198" s="65"/>
      <c r="B198" s="66"/>
      <c r="C198" s="67"/>
    </row>
    <row r="199" spans="1:3" ht="12.75">
      <c r="A199" s="65"/>
      <c r="B199" s="66"/>
      <c r="C199" s="67"/>
    </row>
    <row r="200" spans="1:3" ht="12.75">
      <c r="A200" s="65"/>
      <c r="C200" s="68"/>
    </row>
    <row r="201" spans="1:3" ht="12.75">
      <c r="A201" s="65"/>
      <c r="C201" s="68"/>
    </row>
    <row r="202" spans="1:3" ht="12.75">
      <c r="A202" s="65"/>
      <c r="C202" s="68"/>
    </row>
    <row r="203" spans="1:3" ht="12.75">
      <c r="A203" s="65"/>
      <c r="C203" s="68"/>
    </row>
    <row r="204" spans="1:3" ht="12.75">
      <c r="A204" s="65"/>
      <c r="C204" s="68"/>
    </row>
    <row r="205" spans="1:3" ht="12.75">
      <c r="A205" s="65"/>
      <c r="C205" s="68"/>
    </row>
    <row r="206" spans="1:3" ht="12.75">
      <c r="A206" s="65"/>
      <c r="C206" s="68"/>
    </row>
    <row r="207" spans="1:3" ht="12.75">
      <c r="A207" s="65"/>
      <c r="C207" s="68"/>
    </row>
    <row r="208" spans="1:3" ht="12.75">
      <c r="A208" s="65"/>
      <c r="C208" s="68"/>
    </row>
    <row r="209" spans="1:3" ht="12.75">
      <c r="A209" s="65"/>
      <c r="B209" s="30"/>
      <c r="C209" s="68"/>
    </row>
    <row r="210" spans="1:3" ht="12.75">
      <c r="A210" s="65"/>
      <c r="C210" s="68"/>
    </row>
    <row r="211" spans="1:3" ht="12.75">
      <c r="A211" s="65"/>
      <c r="C211" s="68"/>
    </row>
    <row r="212" spans="1:3" ht="12.75">
      <c r="A212" s="65"/>
      <c r="C212" s="68"/>
    </row>
    <row r="213" spans="1:3" ht="12.75">
      <c r="A213" s="65"/>
      <c r="C213" s="68"/>
    </row>
    <row r="214" spans="1:3" ht="12.75">
      <c r="A214" s="65"/>
      <c r="B214" s="50"/>
      <c r="C214" s="68"/>
    </row>
    <row r="215" spans="1:3" ht="12.75">
      <c r="A215" s="65"/>
      <c r="B215" s="50"/>
      <c r="C215" s="68"/>
    </row>
    <row r="216" spans="1:3" ht="12.75">
      <c r="A216" s="65"/>
      <c r="B216" s="50"/>
      <c r="C216" s="68"/>
    </row>
    <row r="217" spans="1:3" ht="12.75">
      <c r="A217" s="65"/>
      <c r="B217" s="50"/>
      <c r="C217" s="68"/>
    </row>
    <row r="218" spans="1:3" ht="12.75">
      <c r="A218" s="65"/>
      <c r="B218" s="50"/>
      <c r="C218" s="68"/>
    </row>
    <row r="219" spans="1:3" ht="12.75">
      <c r="A219" s="65"/>
      <c r="B219" s="50"/>
      <c r="C219" s="68"/>
    </row>
    <row r="220" spans="1:3" ht="12.75">
      <c r="A220" s="65"/>
      <c r="B220" s="50"/>
      <c r="C220" s="68"/>
    </row>
    <row r="221" spans="1:3" ht="12.75">
      <c r="A221" s="65"/>
      <c r="B221" s="50"/>
      <c r="C221" s="68"/>
    </row>
    <row r="222" spans="1:3" ht="12.75">
      <c r="A222" s="65"/>
      <c r="B222" s="50"/>
      <c r="C222" s="68"/>
    </row>
    <row r="223" spans="1:3" ht="12.75">
      <c r="A223" s="65"/>
      <c r="B223" s="50"/>
      <c r="C223" s="68"/>
    </row>
    <row r="224" spans="1:3" ht="12.75">
      <c r="A224" s="65"/>
      <c r="B224" s="50"/>
      <c r="C224" s="68"/>
    </row>
    <row r="225" spans="1:3" ht="12.75">
      <c r="A225" s="65"/>
      <c r="B225" s="50"/>
      <c r="C225" s="68"/>
    </row>
    <row r="226" spans="1:3" ht="12.75">
      <c r="A226" s="65"/>
      <c r="B226" s="50"/>
      <c r="C226" s="68"/>
    </row>
    <row r="227" spans="1:3" ht="12.75">
      <c r="A227" s="65"/>
      <c r="B227" s="50"/>
      <c r="C227" s="68"/>
    </row>
    <row r="228" spans="1:3" ht="12.75">
      <c r="A228" s="69"/>
      <c r="B228" s="50"/>
      <c r="C228" s="68"/>
    </row>
    <row r="229" spans="1:3" ht="12.75">
      <c r="A229" s="69"/>
      <c r="B229" s="50"/>
      <c r="C229" s="68"/>
    </row>
    <row r="230" spans="1:3" ht="12.75">
      <c r="A230" s="69"/>
      <c r="B230" s="50"/>
      <c r="C230" s="68"/>
    </row>
    <row r="231" spans="1:3" ht="12.75">
      <c r="A231" s="69"/>
      <c r="B231" s="50"/>
      <c r="C231" s="68"/>
    </row>
    <row r="232" spans="1:3" ht="12.75">
      <c r="A232" s="69"/>
      <c r="B232" s="50"/>
      <c r="C232" s="68"/>
    </row>
    <row r="233" spans="1:3" ht="12.75">
      <c r="A233" s="69"/>
      <c r="B233" s="50"/>
      <c r="C233" s="68"/>
    </row>
    <row r="234" spans="1:3" ht="12.75">
      <c r="A234" s="69"/>
      <c r="B234" s="50"/>
      <c r="C234" s="68"/>
    </row>
    <row r="235" spans="1:3" ht="12.75">
      <c r="A235" s="69"/>
      <c r="B235" s="50"/>
      <c r="C235" s="68"/>
    </row>
    <row r="236" spans="1:3" ht="12.75">
      <c r="A236" s="69"/>
      <c r="B236" s="50"/>
      <c r="C236" s="68"/>
    </row>
    <row r="237" spans="1:3" ht="12.75">
      <c r="A237" s="69"/>
      <c r="B237" s="50"/>
      <c r="C237" s="68"/>
    </row>
    <row r="238" spans="1:3" ht="12.75">
      <c r="A238" s="50"/>
      <c r="B238" s="50"/>
      <c r="C238" s="68"/>
    </row>
    <row r="239" spans="1:3" ht="12.75">
      <c r="A239" s="50"/>
      <c r="B239" s="50"/>
      <c r="C239" s="68"/>
    </row>
    <row r="240" spans="1:3" ht="12.75">
      <c r="A240" s="50"/>
      <c r="B240" s="50"/>
      <c r="C240" s="68"/>
    </row>
    <row r="241" spans="1:3" ht="12.75">
      <c r="A241" s="50"/>
      <c r="B241" s="50"/>
      <c r="C241" s="68"/>
    </row>
    <row r="242" spans="1:3" ht="12.75">
      <c r="A242" s="50"/>
      <c r="B242" s="50"/>
      <c r="C242" s="68"/>
    </row>
    <row r="243" spans="1:3" ht="12.75">
      <c r="A243" s="50"/>
      <c r="B243" s="50"/>
      <c r="C243" s="68"/>
    </row>
    <row r="244" spans="1:3" ht="12.75">
      <c r="A244" s="50"/>
      <c r="B244" s="50"/>
      <c r="C244" s="68"/>
    </row>
    <row r="245" spans="1:2" ht="12.75">
      <c r="A245" s="50"/>
      <c r="B245" s="50"/>
    </row>
    <row r="246" spans="1:2" ht="12.75">
      <c r="A246" s="50"/>
      <c r="B246" s="50"/>
    </row>
    <row r="247" spans="1:2" ht="12.75">
      <c r="A247" s="50"/>
      <c r="B247" s="50"/>
    </row>
    <row r="248" spans="1:2" ht="12.75">
      <c r="A248" s="50"/>
      <c r="B248" s="50"/>
    </row>
    <row r="249" spans="1:2" ht="12.75">
      <c r="A249" s="50"/>
      <c r="B249" s="50"/>
    </row>
    <row r="250" spans="1:2" ht="12.75">
      <c r="A250" s="50"/>
      <c r="B250" s="50"/>
    </row>
    <row r="251" spans="1:2" ht="12.75">
      <c r="A251" s="50"/>
      <c r="B251" s="50"/>
    </row>
    <row r="252" spans="1:2" ht="12.75">
      <c r="A252" s="50"/>
      <c r="B252" s="50"/>
    </row>
    <row r="253" spans="1:2" ht="12.75">
      <c r="A253" s="50"/>
      <c r="B253" s="50"/>
    </row>
    <row r="254" spans="1:2" ht="12.75">
      <c r="A254" s="50"/>
      <c r="B254" s="50"/>
    </row>
    <row r="255" spans="1:2" ht="12.75">
      <c r="A255" s="50"/>
      <c r="B255" s="50"/>
    </row>
    <row r="256" spans="1:2" ht="12.75">
      <c r="A256" s="50"/>
      <c r="B256" s="50"/>
    </row>
    <row r="257" spans="1:2" ht="12.75">
      <c r="A257" s="50"/>
      <c r="B257" s="50"/>
    </row>
    <row r="258" spans="1:2" ht="12.75">
      <c r="A258" s="50"/>
      <c r="B258" s="50"/>
    </row>
    <row r="259" spans="1:2" ht="12.75">
      <c r="A259" s="50"/>
      <c r="B259" s="50"/>
    </row>
    <row r="260" spans="1:2" ht="12.75">
      <c r="A260" s="50"/>
      <c r="B260" s="50"/>
    </row>
    <row r="261" spans="1:2" ht="12.75">
      <c r="A261" s="50"/>
      <c r="B261" s="50"/>
    </row>
    <row r="262" spans="1:2" ht="12.75">
      <c r="A262" s="50"/>
      <c r="B262" s="50"/>
    </row>
    <row r="263" spans="1:2" ht="12.75">
      <c r="A263" s="50"/>
      <c r="B263" s="50"/>
    </row>
    <row r="264" spans="1:2" ht="12.75">
      <c r="A264" s="50"/>
      <c r="B264" s="50"/>
    </row>
    <row r="265" spans="1:2" ht="12.75">
      <c r="A265" s="50"/>
      <c r="B265" s="50"/>
    </row>
    <row r="266" spans="1:2" ht="12.75">
      <c r="A266" s="50"/>
      <c r="B266" s="50"/>
    </row>
    <row r="267" spans="1:2" ht="12.75">
      <c r="A267" s="50"/>
      <c r="B267" s="50"/>
    </row>
    <row r="268" spans="1:2" ht="12.75">
      <c r="A268" s="50"/>
      <c r="B268" s="50"/>
    </row>
    <row r="269" spans="1:2" ht="12.75">
      <c r="A269" s="50"/>
      <c r="B269" s="50"/>
    </row>
    <row r="270" spans="1:2" ht="12.75">
      <c r="A270" s="50"/>
      <c r="B270" s="50"/>
    </row>
    <row r="271" spans="1:2" ht="12.75">
      <c r="A271" s="50"/>
      <c r="B271" s="50"/>
    </row>
    <row r="272" spans="1:2" ht="12.75">
      <c r="A272" s="50"/>
      <c r="B272" s="50"/>
    </row>
    <row r="273" spans="1:2" ht="12.75">
      <c r="A273" s="50"/>
      <c r="B273" s="50"/>
    </row>
    <row r="274" spans="1:2" ht="12.75">
      <c r="A274" s="50"/>
      <c r="B274" s="50"/>
    </row>
    <row r="275" spans="1:2" ht="12.75">
      <c r="A275" s="50"/>
      <c r="B275" s="50"/>
    </row>
    <row r="276" spans="1:2" ht="12.75">
      <c r="A276" s="50"/>
      <c r="B276" s="50"/>
    </row>
    <row r="277" spans="1:2" ht="12.75">
      <c r="A277" s="50"/>
      <c r="B277" s="50"/>
    </row>
    <row r="278" spans="1:2" ht="12.75">
      <c r="A278" s="50"/>
      <c r="B278" s="50"/>
    </row>
    <row r="279" spans="1:2" ht="12.75">
      <c r="A279" s="50"/>
      <c r="B279" s="50"/>
    </row>
    <row r="280" spans="1:2" ht="12.75">
      <c r="A280" s="50"/>
      <c r="B280" s="50"/>
    </row>
    <row r="281" spans="1:2" ht="12.75">
      <c r="A281" s="50"/>
      <c r="B281" s="50"/>
    </row>
    <row r="282" spans="1:2" ht="12.75">
      <c r="A282" s="50"/>
      <c r="B282" s="50"/>
    </row>
    <row r="283" spans="1:2" ht="12.75">
      <c r="A283" s="50"/>
      <c r="B283" s="50"/>
    </row>
    <row r="284" spans="1:2" ht="12.75">
      <c r="A284" s="50"/>
      <c r="B284" s="50"/>
    </row>
    <row r="285" spans="1:2" ht="12.75">
      <c r="A285" s="50"/>
      <c r="B285" s="50"/>
    </row>
    <row r="286" spans="1:2" ht="12.75">
      <c r="A286" s="50"/>
      <c r="B286" s="50"/>
    </row>
    <row r="287" spans="1:2" ht="12.75">
      <c r="A287" s="50"/>
      <c r="B287" s="50"/>
    </row>
    <row r="288" spans="1:2" ht="12.75">
      <c r="A288" s="50"/>
      <c r="B288" s="50"/>
    </row>
    <row r="289" spans="1:2" ht="12.75">
      <c r="A289" s="50"/>
      <c r="B289" s="50"/>
    </row>
    <row r="290" spans="1:2" ht="12.75">
      <c r="A290" s="50"/>
      <c r="B290" s="50"/>
    </row>
    <row r="291" spans="1:2" ht="12.75">
      <c r="A291" s="50"/>
      <c r="B291" s="50"/>
    </row>
    <row r="292" spans="1:2" ht="12.75">
      <c r="A292" s="50"/>
      <c r="B292" s="50"/>
    </row>
    <row r="293" spans="1:2" ht="12.75">
      <c r="A293" s="50"/>
      <c r="B293" s="50"/>
    </row>
    <row r="294" spans="1:2" ht="12.75">
      <c r="A294" s="50"/>
      <c r="B294" s="50"/>
    </row>
    <row r="295" spans="1:2" ht="12.75">
      <c r="A295" s="50"/>
      <c r="B295" s="50"/>
    </row>
    <row r="296" spans="1:2" ht="12.75">
      <c r="A296" s="50"/>
      <c r="B296" s="50"/>
    </row>
    <row r="297" spans="1:2" ht="12.75">
      <c r="A297" s="50"/>
      <c r="B297" s="50"/>
    </row>
    <row r="298" spans="1:2" ht="12.75">
      <c r="A298" s="50"/>
      <c r="B298" s="50"/>
    </row>
    <row r="299" spans="1:2" ht="12.75">
      <c r="A299" s="50"/>
      <c r="B299" s="50"/>
    </row>
    <row r="300" spans="1:2" ht="12.75">
      <c r="A300" s="50"/>
      <c r="B300" s="50"/>
    </row>
    <row r="301" spans="1:2" ht="12.75">
      <c r="A301" s="50"/>
      <c r="B301" s="50"/>
    </row>
    <row r="302" spans="1:2" ht="12.75">
      <c r="A302" s="50"/>
      <c r="B302" s="50"/>
    </row>
    <row r="303" spans="1:2" ht="12.75">
      <c r="A303" s="50"/>
      <c r="B303" s="50"/>
    </row>
    <row r="304" spans="1:2" ht="12.75">
      <c r="A304" s="50"/>
      <c r="B304" s="50"/>
    </row>
    <row r="305" spans="1:2" ht="12.75">
      <c r="A305" s="50"/>
      <c r="B305" s="50"/>
    </row>
    <row r="306" spans="1:2" ht="12.75">
      <c r="A306" s="50"/>
      <c r="B306" s="50"/>
    </row>
    <row r="307" spans="1:2" ht="12.75">
      <c r="A307" s="50"/>
      <c r="B307" s="50"/>
    </row>
    <row r="308" spans="1:2" ht="12.75">
      <c r="A308" s="50"/>
      <c r="B308" s="50"/>
    </row>
    <row r="309" spans="1:2" ht="12.75">
      <c r="A309" s="50"/>
      <c r="B309" s="50"/>
    </row>
    <row r="310" spans="1:2" ht="12.75">
      <c r="A310" s="50"/>
      <c r="B310" s="50"/>
    </row>
    <row r="311" spans="1:2" ht="12.75">
      <c r="A311" s="50"/>
      <c r="B311" s="50"/>
    </row>
    <row r="312" spans="1:2" ht="12.75">
      <c r="A312" s="50"/>
      <c r="B312" s="50"/>
    </row>
    <row r="313" spans="1:2" ht="12.75">
      <c r="A313" s="50"/>
      <c r="B313" s="50"/>
    </row>
    <row r="314" spans="1:2" ht="12.75">
      <c r="A314" s="50"/>
      <c r="B314" s="50"/>
    </row>
    <row r="315" spans="1:2" ht="12.75">
      <c r="A315" s="50"/>
      <c r="B315" s="50"/>
    </row>
    <row r="316" spans="1:2" ht="12.75">
      <c r="A316" s="50"/>
      <c r="B316" s="50"/>
    </row>
    <row r="317" spans="1:2" ht="12.75">
      <c r="A317" s="50"/>
      <c r="B317" s="50"/>
    </row>
    <row r="318" spans="1:2" ht="12.75">
      <c r="A318" s="50"/>
      <c r="B318" s="50"/>
    </row>
    <row r="319" spans="1:2" ht="12.75">
      <c r="A319" s="50"/>
      <c r="B319" s="50"/>
    </row>
    <row r="320" spans="1:2" ht="12.75">
      <c r="A320" s="50"/>
      <c r="B320" s="50"/>
    </row>
    <row r="321" spans="1:2" ht="12.75">
      <c r="A321" s="50"/>
      <c r="B321" s="50"/>
    </row>
    <row r="322" spans="1:2" ht="12.75">
      <c r="A322" s="50"/>
      <c r="B322" s="50"/>
    </row>
    <row r="323" spans="1:2" ht="12.75">
      <c r="A323" s="50"/>
      <c r="B323" s="50"/>
    </row>
    <row r="324" spans="1:2" ht="12.75">
      <c r="A324" s="50"/>
      <c r="B324" s="50"/>
    </row>
    <row r="325" spans="1:2" ht="12.75">
      <c r="A325" s="50"/>
      <c r="B325" s="50"/>
    </row>
    <row r="326" spans="1:2" ht="12.75">
      <c r="A326" s="50"/>
      <c r="B326" s="50"/>
    </row>
    <row r="327" spans="1:2" ht="12.75">
      <c r="A327" s="50"/>
      <c r="B327" s="50"/>
    </row>
    <row r="328" spans="1:2" ht="12.75">
      <c r="A328" s="50"/>
      <c r="B328" s="50"/>
    </row>
    <row r="329" spans="1:2" ht="12.75">
      <c r="A329" s="50"/>
      <c r="B329" s="50"/>
    </row>
    <row r="330" spans="1:2" ht="12.75">
      <c r="A330" s="50"/>
      <c r="B330" s="50"/>
    </row>
    <row r="331" spans="1:2" ht="12.75">
      <c r="A331" s="50"/>
      <c r="B331" s="50"/>
    </row>
    <row r="332" spans="1:2" ht="12.75">
      <c r="A332" s="50"/>
      <c r="B332" s="50"/>
    </row>
    <row r="333" spans="1:2" ht="12.75">
      <c r="A333" s="50"/>
      <c r="B333" s="50"/>
    </row>
    <row r="334" spans="1:2" ht="12.75">
      <c r="A334" s="50"/>
      <c r="B334" s="50"/>
    </row>
    <row r="335" spans="1:2" ht="12.75">
      <c r="A335" s="50"/>
      <c r="B335" s="50"/>
    </row>
    <row r="336" spans="1:2" ht="12.75">
      <c r="A336" s="50"/>
      <c r="B336" s="50"/>
    </row>
    <row r="337" spans="1:2" ht="12.75">
      <c r="A337" s="50"/>
      <c r="B337" s="50"/>
    </row>
    <row r="338" spans="1:2" ht="12.75">
      <c r="A338" s="50"/>
      <c r="B338" s="50"/>
    </row>
    <row r="339" spans="1:2" ht="12.75">
      <c r="A339" s="50"/>
      <c r="B339" s="50"/>
    </row>
    <row r="340" spans="1:2" ht="12.75">
      <c r="A340" s="50"/>
      <c r="B340" s="50"/>
    </row>
    <row r="341" spans="1:2" ht="12.75">
      <c r="A341" s="50"/>
      <c r="B341" s="50"/>
    </row>
    <row r="342" spans="1:2" ht="12.75">
      <c r="A342" s="50"/>
      <c r="B342" s="50"/>
    </row>
    <row r="343" spans="1:2" ht="12.75">
      <c r="A343" s="50"/>
      <c r="B343" s="50"/>
    </row>
    <row r="344" spans="1:2" ht="12.75">
      <c r="A344" s="50"/>
      <c r="B344" s="50"/>
    </row>
    <row r="345" spans="1:2" ht="12.75">
      <c r="A345" s="50"/>
      <c r="B345" s="50"/>
    </row>
    <row r="346" spans="1:2" ht="12.75">
      <c r="A346" s="50"/>
      <c r="B346" s="50"/>
    </row>
    <row r="347" spans="1:2" ht="12.75">
      <c r="A347" s="50"/>
      <c r="B347" s="50"/>
    </row>
    <row r="348" spans="1:2" ht="12.75">
      <c r="A348" s="50"/>
      <c r="B348" s="50"/>
    </row>
    <row r="349" spans="1:2" ht="12.75">
      <c r="A349" s="50"/>
      <c r="B349" s="50"/>
    </row>
    <row r="350" spans="1:2" ht="12.75">
      <c r="A350" s="50"/>
      <c r="B350" s="50"/>
    </row>
    <row r="351" spans="1:2" ht="12.75">
      <c r="A351" s="50"/>
      <c r="B351" s="50"/>
    </row>
    <row r="352" spans="1:2" ht="12.75">
      <c r="A352" s="50"/>
      <c r="B352" s="50"/>
    </row>
    <row r="353" spans="1:2" ht="12.75">
      <c r="A353" s="50"/>
      <c r="B353" s="50"/>
    </row>
    <row r="354" spans="1:2" ht="12.75">
      <c r="A354" s="50"/>
      <c r="B354" s="50"/>
    </row>
    <row r="355" spans="1:2" ht="12.75">
      <c r="A355" s="50"/>
      <c r="B355" s="50"/>
    </row>
    <row r="356" spans="1:2" ht="12.75">
      <c r="A356" s="50"/>
      <c r="B356" s="50"/>
    </row>
    <row r="357" spans="1:2" ht="12.75">
      <c r="A357" s="50"/>
      <c r="B357" s="50"/>
    </row>
    <row r="358" spans="1:2" ht="12.75">
      <c r="A358" s="50"/>
      <c r="B358" s="50"/>
    </row>
    <row r="359" spans="1:2" ht="12.75">
      <c r="A359" s="50"/>
      <c r="B359" s="50"/>
    </row>
    <row r="360" spans="1:2" ht="12.75">
      <c r="A360" s="50"/>
      <c r="B360" s="50"/>
    </row>
    <row r="361" spans="1:2" ht="12.75">
      <c r="A361" s="50"/>
      <c r="B361" s="50"/>
    </row>
    <row r="362" spans="1:2" ht="12.75">
      <c r="A362" s="50"/>
      <c r="B362" s="50"/>
    </row>
    <row r="363" spans="1:2" ht="12.75">
      <c r="A363" s="50"/>
      <c r="B363" s="50"/>
    </row>
    <row r="364" spans="1:2" ht="12.75">
      <c r="A364" s="50"/>
      <c r="B364" s="50"/>
    </row>
    <row r="365" spans="1:2" ht="12.75">
      <c r="A365" s="50"/>
      <c r="B365" s="50"/>
    </row>
    <row r="366" spans="1:2" ht="12.75">
      <c r="A366" s="50"/>
      <c r="B366" s="50"/>
    </row>
    <row r="367" spans="1:2" ht="12.75">
      <c r="A367" s="50"/>
      <c r="B367" s="50"/>
    </row>
    <row r="368" spans="1:2" ht="12.75">
      <c r="A368" s="50"/>
      <c r="B368" s="50"/>
    </row>
    <row r="369" spans="1:2" ht="12.75">
      <c r="A369" s="50"/>
      <c r="B369" s="50"/>
    </row>
    <row r="370" spans="1:2" ht="12.75">
      <c r="A370" s="50"/>
      <c r="B370" s="50"/>
    </row>
    <row r="371" spans="1:2" ht="12.75">
      <c r="A371" s="50"/>
      <c r="B371" s="50"/>
    </row>
    <row r="372" spans="1:2" ht="12.75">
      <c r="A372" s="50"/>
      <c r="B372" s="50"/>
    </row>
    <row r="373" spans="1:2" ht="12.75">
      <c r="A373" s="50"/>
      <c r="B373" s="50"/>
    </row>
    <row r="374" spans="1:2" ht="12.75">
      <c r="A374" s="50"/>
      <c r="B374" s="50"/>
    </row>
    <row r="375" spans="1:2" ht="12.75">
      <c r="A375" s="50"/>
      <c r="B375" s="50"/>
    </row>
    <row r="376" spans="1:2" ht="12.75">
      <c r="A376" s="50"/>
      <c r="B376" s="50"/>
    </row>
    <row r="377" spans="1:2" ht="12.75">
      <c r="A377" s="50"/>
      <c r="B377" s="50"/>
    </row>
    <row r="378" spans="1:2" ht="12.75">
      <c r="A378" s="50"/>
      <c r="B378" s="50"/>
    </row>
    <row r="379" spans="1:2" ht="12.75">
      <c r="A379" s="50"/>
      <c r="B379" s="50"/>
    </row>
    <row r="380" spans="1:2" ht="12.75">
      <c r="A380" s="50"/>
      <c r="B380" s="50"/>
    </row>
    <row r="381" spans="1:2" ht="12.75">
      <c r="A381" s="50"/>
      <c r="B381" s="50"/>
    </row>
    <row r="382" spans="1:2" ht="12.75">
      <c r="A382" s="50"/>
      <c r="B382" s="50"/>
    </row>
    <row r="383" spans="1:2" ht="12.75">
      <c r="A383" s="50"/>
      <c r="B383" s="50"/>
    </row>
    <row r="384" spans="1:2" ht="12.75">
      <c r="A384" s="50"/>
      <c r="B384" s="50"/>
    </row>
    <row r="385" spans="1:2" ht="12.75">
      <c r="A385" s="50"/>
      <c r="B385" s="50"/>
    </row>
    <row r="386" spans="1:2" ht="12.75">
      <c r="A386" s="50"/>
      <c r="B386" s="50"/>
    </row>
    <row r="387" spans="1:2" ht="12.75">
      <c r="A387" s="50"/>
      <c r="B387" s="50"/>
    </row>
    <row r="388" spans="1:2" ht="12.75">
      <c r="A388" s="50"/>
      <c r="B388" s="50"/>
    </row>
    <row r="389" spans="1:2" ht="12.75">
      <c r="A389" s="50"/>
      <c r="B389" s="50"/>
    </row>
    <row r="390" spans="1:2" ht="12.75">
      <c r="A390" s="50"/>
      <c r="B390" s="50"/>
    </row>
    <row r="391" spans="1:2" ht="12.75">
      <c r="A391" s="50"/>
      <c r="B391" s="50"/>
    </row>
    <row r="392" spans="1:2" ht="12.75">
      <c r="A392" s="50"/>
      <c r="B392" s="50"/>
    </row>
    <row r="393" spans="1:2" ht="12.75">
      <c r="A393" s="50"/>
      <c r="B393" s="50"/>
    </row>
    <row r="394" spans="1:2" ht="12.75">
      <c r="A394" s="50"/>
      <c r="B394" s="50"/>
    </row>
    <row r="395" spans="1:2" ht="12.75">
      <c r="A395" s="50"/>
      <c r="B395" s="50"/>
    </row>
    <row r="396" spans="1:2" ht="12.75">
      <c r="A396" s="50"/>
      <c r="B396" s="50"/>
    </row>
    <row r="397" spans="1:2" ht="12.75">
      <c r="A397" s="50"/>
      <c r="B397" s="50"/>
    </row>
    <row r="398" spans="1:2" ht="12.75">
      <c r="A398" s="50"/>
      <c r="B398" s="50"/>
    </row>
    <row r="399" spans="1:2" ht="12.75">
      <c r="A399" s="50"/>
      <c r="B399" s="50"/>
    </row>
    <row r="400" spans="1:2" ht="12.75">
      <c r="A400" s="50"/>
      <c r="B400" s="50"/>
    </row>
    <row r="401" spans="1:2" ht="12.75">
      <c r="A401" s="50"/>
      <c r="B401" s="50"/>
    </row>
    <row r="402" spans="1:2" ht="12.75">
      <c r="A402" s="50"/>
      <c r="B402" s="50"/>
    </row>
    <row r="403" spans="1:2" ht="12.75">
      <c r="A403" s="50"/>
      <c r="B403" s="50"/>
    </row>
    <row r="404" spans="1:2" ht="12.75">
      <c r="A404" s="50"/>
      <c r="B404" s="50"/>
    </row>
    <row r="405" spans="1:2" ht="12.75">
      <c r="A405" s="50"/>
      <c r="B405" s="50"/>
    </row>
    <row r="406" spans="1:2" ht="12.75">
      <c r="A406" s="50"/>
      <c r="B406" s="50"/>
    </row>
    <row r="407" spans="1:2" ht="12.75">
      <c r="A407" s="50"/>
      <c r="B407" s="50"/>
    </row>
    <row r="408" spans="1:2" ht="12.75">
      <c r="A408" s="50"/>
      <c r="B408" s="50"/>
    </row>
    <row r="409" spans="1:2" ht="12.75">
      <c r="A409" s="50"/>
      <c r="B409" s="50"/>
    </row>
    <row r="410" spans="1:2" ht="12.75">
      <c r="A410" s="50"/>
      <c r="B410" s="50"/>
    </row>
    <row r="411" spans="1:2" ht="12.75">
      <c r="A411" s="50"/>
      <c r="B411" s="50"/>
    </row>
    <row r="412" spans="1:2" ht="12.75">
      <c r="A412" s="50"/>
      <c r="B412" s="50"/>
    </row>
    <row r="413" spans="1:2" ht="12.75">
      <c r="A413" s="50"/>
      <c r="B413" s="50"/>
    </row>
    <row r="414" spans="1:2" ht="12.75">
      <c r="A414" s="50"/>
      <c r="B414" s="50"/>
    </row>
    <row r="415" spans="1:2" ht="12.75">
      <c r="A415" s="50"/>
      <c r="B415" s="50"/>
    </row>
    <row r="416" spans="1:2" ht="12.75">
      <c r="A416" s="50"/>
      <c r="B416" s="50"/>
    </row>
    <row r="417" spans="1:2" ht="12.75">
      <c r="A417" s="50"/>
      <c r="B417" s="50"/>
    </row>
    <row r="418" spans="1:2" ht="12.75">
      <c r="A418" s="50"/>
      <c r="B418" s="50"/>
    </row>
    <row r="419" spans="1:2" ht="12.75">
      <c r="A419" s="50"/>
      <c r="B419" s="50"/>
    </row>
    <row r="420" spans="1:2" ht="12.75">
      <c r="A420" s="50"/>
      <c r="B420" s="50"/>
    </row>
    <row r="421" spans="1:2" ht="12.75">
      <c r="A421" s="50"/>
      <c r="B421" s="50"/>
    </row>
    <row r="422" spans="1:2" ht="12.75">
      <c r="A422" s="50"/>
      <c r="B422" s="50"/>
    </row>
    <row r="423" spans="1:2" ht="12.75">
      <c r="A423" s="50"/>
      <c r="B423" s="50"/>
    </row>
    <row r="424" spans="1:2" ht="12.75">
      <c r="A424" s="50"/>
      <c r="B424" s="50"/>
    </row>
    <row r="425" spans="1:2" ht="12.75">
      <c r="A425" s="50"/>
      <c r="B425" s="50"/>
    </row>
    <row r="426" spans="1:2" ht="12.75">
      <c r="A426" s="50"/>
      <c r="B426" s="50"/>
    </row>
    <row r="427" spans="1:2" ht="12.75">
      <c r="A427" s="50"/>
      <c r="B427" s="50"/>
    </row>
    <row r="428" spans="1:2" ht="12.75">
      <c r="A428" s="50"/>
      <c r="B428" s="50"/>
    </row>
    <row r="429" spans="1:2" ht="12.75">
      <c r="A429" s="50"/>
      <c r="B429" s="50"/>
    </row>
    <row r="430" spans="1:2" ht="12.75">
      <c r="A430" s="50"/>
      <c r="B430" s="50"/>
    </row>
    <row r="431" spans="1:2" ht="12.75">
      <c r="A431" s="50"/>
      <c r="B431" s="50"/>
    </row>
    <row r="432" spans="1:2" ht="12.75">
      <c r="A432" s="50"/>
      <c r="B432" s="50"/>
    </row>
    <row r="433" spans="1:2" ht="12.75">
      <c r="A433" s="50"/>
      <c r="B433" s="50"/>
    </row>
    <row r="434" spans="1:2" ht="12.75">
      <c r="A434" s="50"/>
      <c r="B434" s="50"/>
    </row>
    <row r="435" spans="1:2" ht="12.75">
      <c r="A435" s="50"/>
      <c r="B435" s="50"/>
    </row>
    <row r="436" spans="1:2" ht="12.75">
      <c r="A436" s="50"/>
      <c r="B436" s="50"/>
    </row>
    <row r="437" spans="1:2" ht="12.75">
      <c r="A437" s="50"/>
      <c r="B437" s="50"/>
    </row>
    <row r="438" spans="1:2" ht="12.75">
      <c r="A438" s="50"/>
      <c r="B438" s="50"/>
    </row>
    <row r="439" spans="1:2" ht="12.75">
      <c r="A439" s="50"/>
      <c r="B439" s="50"/>
    </row>
    <row r="440" spans="1:2" ht="12.75">
      <c r="A440" s="50"/>
      <c r="B440" s="50"/>
    </row>
    <row r="441" spans="1:2" ht="12.75">
      <c r="A441" s="50"/>
      <c r="B441" s="50"/>
    </row>
    <row r="442" spans="1:2" ht="12.75">
      <c r="A442" s="50"/>
      <c r="B442" s="50"/>
    </row>
    <row r="443" spans="1:2" ht="12.75">
      <c r="A443" s="50"/>
      <c r="B443" s="50"/>
    </row>
    <row r="444" spans="1:2" ht="12.75">
      <c r="A444" s="50"/>
      <c r="B444" s="50"/>
    </row>
    <row r="445" spans="1:2" ht="12.75">
      <c r="A445" s="50"/>
      <c r="B445" s="50"/>
    </row>
    <row r="446" spans="1:2" ht="12.75">
      <c r="A446" s="50"/>
      <c r="B446" s="50"/>
    </row>
    <row r="447" spans="1:2" ht="12.75">
      <c r="A447" s="50"/>
      <c r="B447" s="50"/>
    </row>
    <row r="448" spans="1:2" ht="12.75">
      <c r="A448" s="50"/>
      <c r="B448" s="50"/>
    </row>
    <row r="449" spans="1:2" ht="12.75">
      <c r="A449" s="50"/>
      <c r="B449" s="50"/>
    </row>
    <row r="450" spans="1:2" ht="12.75">
      <c r="A450" s="50"/>
      <c r="B450" s="50"/>
    </row>
    <row r="451" spans="1:2" ht="12.75">
      <c r="A451" s="50"/>
      <c r="B451" s="50"/>
    </row>
    <row r="452" spans="1:2" ht="12.75">
      <c r="A452" s="50"/>
      <c r="B452" s="50"/>
    </row>
    <row r="453" spans="1:2" ht="12.75">
      <c r="A453" s="50"/>
      <c r="B453" s="50"/>
    </row>
    <row r="454" spans="1:2" ht="12.75">
      <c r="A454" s="50"/>
      <c r="B454" s="50"/>
    </row>
    <row r="455" spans="1:2" ht="12.75">
      <c r="A455" s="50"/>
      <c r="B455" s="50"/>
    </row>
    <row r="456" spans="1:2" ht="12.75">
      <c r="A456" s="50"/>
      <c r="B456" s="50"/>
    </row>
    <row r="457" spans="1:2" ht="12.75">
      <c r="A457" s="50"/>
      <c r="B457" s="50"/>
    </row>
    <row r="458" spans="1:2" ht="12.75">
      <c r="A458" s="50"/>
      <c r="B458" s="50"/>
    </row>
    <row r="459" spans="1:2" ht="12.75">
      <c r="A459" s="50"/>
      <c r="B459" s="50"/>
    </row>
    <row r="460" spans="1:2" ht="12.75">
      <c r="A460" s="50"/>
      <c r="B460" s="50"/>
    </row>
    <row r="461" spans="1:2" ht="12.75">
      <c r="A461" s="50"/>
      <c r="B461" s="50"/>
    </row>
    <row r="462" spans="1:2" ht="12.75">
      <c r="A462" s="50"/>
      <c r="B462" s="50"/>
    </row>
    <row r="463" spans="1:2" ht="12.75">
      <c r="A463" s="50"/>
      <c r="B463" s="50"/>
    </row>
    <row r="464" spans="1:2" ht="12.75">
      <c r="A464" s="50"/>
      <c r="B464" s="50"/>
    </row>
    <row r="465" spans="1:2" ht="12.75">
      <c r="A465" s="50"/>
      <c r="B465" s="50"/>
    </row>
    <row r="466" spans="1:2" ht="12.75">
      <c r="A466" s="50"/>
      <c r="B466" s="50"/>
    </row>
    <row r="467" spans="1:2" ht="12.75">
      <c r="A467" s="50"/>
      <c r="B467" s="50"/>
    </row>
    <row r="468" spans="1:2" ht="12.75">
      <c r="A468" s="50"/>
      <c r="B468" s="50"/>
    </row>
    <row r="469" spans="1:2" ht="12.75">
      <c r="A469" s="50"/>
      <c r="B469" s="50"/>
    </row>
    <row r="470" spans="1:2" ht="12.75">
      <c r="A470" s="50"/>
      <c r="B470" s="50"/>
    </row>
    <row r="471" spans="1:2" ht="12.75">
      <c r="A471" s="50"/>
      <c r="B471" s="50"/>
    </row>
    <row r="472" spans="1:2" ht="12.75">
      <c r="A472" s="50"/>
      <c r="B472" s="50"/>
    </row>
    <row r="473" spans="1:2" ht="12.75">
      <c r="A473" s="50"/>
      <c r="B473" s="50"/>
    </row>
    <row r="474" spans="1:2" ht="12.75">
      <c r="A474" s="50"/>
      <c r="B474" s="50"/>
    </row>
    <row r="475" spans="1:2" ht="12.75">
      <c r="A475" s="50"/>
      <c r="B475" s="50"/>
    </row>
    <row r="476" spans="1:2" ht="12.75">
      <c r="A476" s="50"/>
      <c r="B476" s="50"/>
    </row>
    <row r="477" spans="1:2" ht="12.75">
      <c r="A477" s="50"/>
      <c r="B477" s="50"/>
    </row>
    <row r="478" spans="1:2" ht="12.75">
      <c r="A478" s="50"/>
      <c r="B478" s="50"/>
    </row>
    <row r="479" spans="1:2" ht="12.75">
      <c r="A479" s="50"/>
      <c r="B479" s="50"/>
    </row>
    <row r="480" spans="1:2" ht="12.75">
      <c r="A480" s="50"/>
      <c r="B480" s="50"/>
    </row>
    <row r="481" spans="1:2" ht="12.75">
      <c r="A481" s="50"/>
      <c r="B481" s="50"/>
    </row>
    <row r="482" spans="1:2" ht="12.75">
      <c r="A482" s="50"/>
      <c r="B482" s="50"/>
    </row>
    <row r="483" spans="1:2" ht="12.75">
      <c r="A483" s="50"/>
      <c r="B483" s="50"/>
    </row>
    <row r="484" spans="1:2" ht="12.75">
      <c r="A484" s="50"/>
      <c r="B484" s="50"/>
    </row>
    <row r="485" spans="1:2" ht="12.75">
      <c r="A485" s="50"/>
      <c r="B485" s="50"/>
    </row>
    <row r="486" spans="1:2" ht="12.75">
      <c r="A486" s="50"/>
      <c r="B486" s="50"/>
    </row>
    <row r="487" spans="1:2" ht="12.75">
      <c r="A487" s="50"/>
      <c r="B487" s="50"/>
    </row>
    <row r="488" spans="1:2" ht="12.75">
      <c r="A488" s="50"/>
      <c r="B488" s="50"/>
    </row>
    <row r="489" spans="1:2" ht="12.75">
      <c r="A489" s="50"/>
      <c r="B489" s="50"/>
    </row>
    <row r="490" spans="1:2" ht="12.75">
      <c r="A490" s="50"/>
      <c r="B490" s="50"/>
    </row>
    <row r="491" spans="1:2" ht="12.75">
      <c r="A491" s="50"/>
      <c r="B491" s="50"/>
    </row>
    <row r="492" spans="1:2" ht="12.75">
      <c r="A492" s="50"/>
      <c r="B492" s="50"/>
    </row>
    <row r="493" spans="1:2" ht="12.75">
      <c r="A493" s="50"/>
      <c r="B493" s="50"/>
    </row>
    <row r="494" spans="1:2" ht="12.75">
      <c r="A494" s="50"/>
      <c r="B494" s="50"/>
    </row>
    <row r="495" spans="1:2" ht="12.75">
      <c r="A495" s="50"/>
      <c r="B495" s="50"/>
    </row>
    <row r="496" spans="1:2" ht="12.75">
      <c r="A496" s="50"/>
      <c r="B496" s="50"/>
    </row>
    <row r="497" spans="1:2" ht="12.75">
      <c r="A497" s="50"/>
      <c r="B497" s="50"/>
    </row>
    <row r="498" spans="1:2" ht="12.75">
      <c r="A498" s="50"/>
      <c r="B498" s="50"/>
    </row>
    <row r="499" spans="1:2" ht="12.75">
      <c r="A499" s="50"/>
      <c r="B499" s="50"/>
    </row>
    <row r="500" spans="1:2" ht="12.75">
      <c r="A500" s="50"/>
      <c r="B500" s="50"/>
    </row>
    <row r="501" spans="1:2" ht="12.75">
      <c r="A501" s="50"/>
      <c r="B501" s="50"/>
    </row>
    <row r="502" spans="1:2" ht="12.75">
      <c r="A502" s="50"/>
      <c r="B502" s="50"/>
    </row>
    <row r="503" spans="1:2" ht="12.75">
      <c r="A503" s="50"/>
      <c r="B503" s="50"/>
    </row>
    <row r="504" spans="1:2" ht="12.75">
      <c r="A504" s="50"/>
      <c r="B504" s="50"/>
    </row>
    <row r="505" spans="1:2" ht="12.75">
      <c r="A505" s="50"/>
      <c r="B505" s="50"/>
    </row>
    <row r="506" spans="1:2" ht="12.75">
      <c r="A506" s="50"/>
      <c r="B506" s="50"/>
    </row>
    <row r="507" spans="1:2" ht="12.75">
      <c r="A507" s="50"/>
      <c r="B507" s="50"/>
    </row>
    <row r="508" spans="1:2" ht="12.75">
      <c r="A508" s="50"/>
      <c r="B508" s="50"/>
    </row>
    <row r="509" spans="1:2" ht="12.75">
      <c r="A509" s="50"/>
      <c r="B509" s="50"/>
    </row>
    <row r="510" spans="1:2" ht="12.75">
      <c r="A510" s="50"/>
      <c r="B510" s="50"/>
    </row>
    <row r="511" spans="1:2" ht="12.75">
      <c r="A511" s="50"/>
      <c r="B511" s="50"/>
    </row>
    <row r="512" spans="1:2" ht="12.75">
      <c r="A512" s="50"/>
      <c r="B512" s="50"/>
    </row>
    <row r="513" spans="1:2" ht="12.75">
      <c r="A513" s="50"/>
      <c r="B513" s="50"/>
    </row>
    <row r="514" spans="1:2" ht="12.75">
      <c r="A514" s="50"/>
      <c r="B514" s="50"/>
    </row>
    <row r="515" spans="1:2" ht="12.75">
      <c r="A515" s="50"/>
      <c r="B515" s="50"/>
    </row>
    <row r="516" spans="1:2" ht="12.75">
      <c r="A516" s="50"/>
      <c r="B516" s="50"/>
    </row>
    <row r="517" spans="1:2" ht="12.75">
      <c r="A517" s="50"/>
      <c r="B517" s="50"/>
    </row>
    <row r="518" spans="1:2" ht="12.75">
      <c r="A518" s="50"/>
      <c r="B518" s="50"/>
    </row>
    <row r="519" spans="1:2" ht="12.75">
      <c r="A519" s="50"/>
      <c r="B519" s="50"/>
    </row>
    <row r="520" spans="1:2" ht="12.75">
      <c r="A520" s="50"/>
      <c r="B520" s="50"/>
    </row>
    <row r="521" spans="1:2" ht="12.75">
      <c r="A521" s="50"/>
      <c r="B521" s="50"/>
    </row>
    <row r="522" spans="1:2" ht="12.75">
      <c r="A522" s="50"/>
      <c r="B522" s="50"/>
    </row>
    <row r="523" spans="1:2" ht="12.75">
      <c r="A523" s="50"/>
      <c r="B523" s="50"/>
    </row>
    <row r="524" spans="1:2" ht="12.75">
      <c r="A524" s="50"/>
      <c r="B524" s="50"/>
    </row>
    <row r="525" spans="1:2" ht="12.75">
      <c r="A525" s="50"/>
      <c r="B525" s="50"/>
    </row>
    <row r="526" spans="1:2" ht="12.75">
      <c r="A526" s="50"/>
      <c r="B526" s="50"/>
    </row>
    <row r="527" spans="1:2" ht="12.75">
      <c r="A527" s="50"/>
      <c r="B527" s="50"/>
    </row>
    <row r="528" spans="1:2" ht="12.75">
      <c r="A528" s="50"/>
      <c r="B528" s="50"/>
    </row>
    <row r="529" spans="1:2" ht="12.75">
      <c r="A529" s="50"/>
      <c r="B529" s="50"/>
    </row>
    <row r="530" spans="1:2" ht="12.75">
      <c r="A530" s="50"/>
      <c r="B530" s="50"/>
    </row>
    <row r="531" spans="1:2" ht="12.75">
      <c r="A531" s="50"/>
      <c r="B531" s="50"/>
    </row>
    <row r="532" spans="1:2" ht="12.75">
      <c r="A532" s="50"/>
      <c r="B532" s="50"/>
    </row>
    <row r="533" spans="1:2" ht="12.75">
      <c r="A533" s="50"/>
      <c r="B533" s="50"/>
    </row>
    <row r="534" spans="1:2" ht="12.75">
      <c r="A534" s="50"/>
      <c r="B534" s="50"/>
    </row>
    <row r="535" spans="1:2" ht="12.75">
      <c r="A535" s="50"/>
      <c r="B535" s="50"/>
    </row>
    <row r="536" spans="1:2" ht="12.75">
      <c r="A536" s="50"/>
      <c r="B536" s="50"/>
    </row>
    <row r="537" spans="1:2" ht="12.75">
      <c r="A537" s="50"/>
      <c r="B537" s="50"/>
    </row>
    <row r="538" spans="1:2" ht="12.75">
      <c r="A538" s="50"/>
      <c r="B538" s="50"/>
    </row>
    <row r="539" spans="1:2" ht="12.75">
      <c r="A539" s="50"/>
      <c r="B539" s="50"/>
    </row>
    <row r="540" spans="1:2" ht="12.75">
      <c r="A540" s="50"/>
      <c r="B540" s="50"/>
    </row>
    <row r="541" spans="1:2" ht="12.75">
      <c r="A541" s="50"/>
      <c r="B541" s="50"/>
    </row>
    <row r="542" spans="1:2" ht="12.75">
      <c r="A542" s="50"/>
      <c r="B542" s="50"/>
    </row>
    <row r="543" spans="1:2" ht="12.75">
      <c r="A543" s="50"/>
      <c r="B543" s="50"/>
    </row>
    <row r="544" spans="1:2" ht="12.75">
      <c r="A544" s="50"/>
      <c r="B544" s="50"/>
    </row>
    <row r="545" spans="1:2" ht="12.75">
      <c r="A545" s="50"/>
      <c r="B545" s="50"/>
    </row>
    <row r="546" spans="1:2" ht="12.75">
      <c r="A546" s="50"/>
      <c r="B546" s="50"/>
    </row>
    <row r="547" spans="1:2" ht="12.75">
      <c r="A547" s="50"/>
      <c r="B547" s="50"/>
    </row>
    <row r="548" spans="1:2" ht="12.75">
      <c r="A548" s="50"/>
      <c r="B548" s="50"/>
    </row>
    <row r="549" spans="1:2" ht="12.75">
      <c r="A549" s="50"/>
      <c r="B549" s="50"/>
    </row>
    <row r="550" spans="1:2" ht="12.75">
      <c r="A550" s="50"/>
      <c r="B550" s="50"/>
    </row>
    <row r="551" spans="1:2" ht="12.75">
      <c r="A551" s="50"/>
      <c r="B551" s="50"/>
    </row>
    <row r="552" spans="1:2" ht="12.75">
      <c r="A552" s="50"/>
      <c r="B552" s="50"/>
    </row>
    <row r="553" spans="1:2" ht="12.75">
      <c r="A553" s="50"/>
      <c r="B553" s="50"/>
    </row>
    <row r="554" spans="1:2" ht="12.75">
      <c r="A554" s="50"/>
      <c r="B554" s="50"/>
    </row>
    <row r="555" spans="1:2" ht="12.75">
      <c r="A555" s="50"/>
      <c r="B555" s="50"/>
    </row>
    <row r="556" spans="1:2" ht="12.75">
      <c r="A556" s="50"/>
      <c r="B556" s="50"/>
    </row>
    <row r="557" spans="1:2" ht="12.75">
      <c r="A557" s="50"/>
      <c r="B557" s="50"/>
    </row>
    <row r="558" spans="1:2" ht="12.75">
      <c r="A558" s="50"/>
      <c r="B558" s="50"/>
    </row>
    <row r="559" spans="1:2" ht="12.75">
      <c r="A559" s="50"/>
      <c r="B559" s="50"/>
    </row>
    <row r="560" spans="1:2" ht="12.75">
      <c r="A560" s="50"/>
      <c r="B560" s="50"/>
    </row>
    <row r="561" spans="1:2" ht="12.75">
      <c r="A561" s="50"/>
      <c r="B561" s="50"/>
    </row>
    <row r="562" spans="1:2" ht="12.75">
      <c r="A562" s="50"/>
      <c r="B562" s="50"/>
    </row>
    <row r="563" spans="1:2" ht="12.75">
      <c r="A563" s="50"/>
      <c r="B563" s="50"/>
    </row>
    <row r="564" spans="1:2" ht="12.75">
      <c r="A564" s="50"/>
      <c r="B564" s="50"/>
    </row>
    <row r="565" spans="1:2" ht="12.75">
      <c r="A565" s="50"/>
      <c r="B565" s="50"/>
    </row>
    <row r="566" spans="1:2" ht="12.75">
      <c r="A566" s="50"/>
      <c r="B566" s="50"/>
    </row>
    <row r="567" spans="1:2" ht="12.75">
      <c r="A567" s="50"/>
      <c r="B567" s="50"/>
    </row>
    <row r="568" spans="1:2" ht="12.75">
      <c r="A568" s="50"/>
      <c r="B568" s="50"/>
    </row>
    <row r="569" spans="1:2" ht="12.75">
      <c r="A569" s="50"/>
      <c r="B569" s="50"/>
    </row>
    <row r="570" spans="1:2" ht="12.75">
      <c r="A570" s="50"/>
      <c r="B570" s="50"/>
    </row>
    <row r="571" spans="1:2" ht="12.75">
      <c r="A571" s="50"/>
      <c r="B571" s="50"/>
    </row>
    <row r="572" spans="1:2" ht="12.75">
      <c r="A572" s="50"/>
      <c r="B572" s="50"/>
    </row>
    <row r="573" spans="1:2" ht="12.75">
      <c r="A573" s="50"/>
      <c r="B573" s="50"/>
    </row>
    <row r="574" spans="1:2" ht="12.75">
      <c r="A574" s="50"/>
      <c r="B574" s="50"/>
    </row>
    <row r="575" spans="1:2" ht="12.75">
      <c r="A575" s="50"/>
      <c r="B575" s="50"/>
    </row>
    <row r="576" spans="1:2" ht="12.75">
      <c r="A576" s="50"/>
      <c r="B576" s="50"/>
    </row>
    <row r="577" spans="1:2" ht="12.75">
      <c r="A577" s="50"/>
      <c r="B577" s="50"/>
    </row>
    <row r="578" spans="1:2" ht="12.75">
      <c r="A578" s="50"/>
      <c r="B578" s="50"/>
    </row>
    <row r="579" spans="1:2" ht="12.75">
      <c r="A579" s="50"/>
      <c r="B579" s="50"/>
    </row>
    <row r="580" spans="1:2" ht="12.75">
      <c r="A580" s="50"/>
      <c r="B580" s="50"/>
    </row>
    <row r="581" spans="1:2" ht="12.75">
      <c r="A581" s="50"/>
      <c r="B581" s="50"/>
    </row>
    <row r="582" spans="1:2" ht="12.75">
      <c r="A582" s="50"/>
      <c r="B582" s="50"/>
    </row>
    <row r="583" spans="1:2" ht="12.75">
      <c r="A583" s="50"/>
      <c r="B583" s="50"/>
    </row>
    <row r="584" spans="1:2" ht="12.75">
      <c r="A584" s="50"/>
      <c r="B584" s="50"/>
    </row>
    <row r="585" spans="1:2" ht="12.75">
      <c r="A585" s="50"/>
      <c r="B585" s="50"/>
    </row>
    <row r="586" spans="1:2" ht="12.75">
      <c r="A586" s="50"/>
      <c r="B586" s="50"/>
    </row>
    <row r="587" spans="1:2" ht="12.75">
      <c r="A587" s="50"/>
      <c r="B587" s="50"/>
    </row>
    <row r="588" spans="1:2" ht="12.75">
      <c r="A588" s="50"/>
      <c r="B588" s="50"/>
    </row>
    <row r="589" spans="1:2" ht="12.75">
      <c r="A589" s="50"/>
      <c r="B589" s="50"/>
    </row>
    <row r="590" spans="1:2" ht="12.75">
      <c r="A590" s="50"/>
      <c r="B590" s="50"/>
    </row>
    <row r="591" spans="1:2" ht="12.75">
      <c r="A591" s="50"/>
      <c r="B591" s="50"/>
    </row>
    <row r="592" spans="1:2" ht="12.75">
      <c r="A592" s="50"/>
      <c r="B592" s="50"/>
    </row>
    <row r="593" spans="1:2" ht="12.75">
      <c r="A593" s="50"/>
      <c r="B593" s="50"/>
    </row>
    <row r="594" spans="1:2" ht="12.75">
      <c r="A594" s="50"/>
      <c r="B594" s="50"/>
    </row>
    <row r="595" spans="1:2" ht="12.75">
      <c r="A595" s="50"/>
      <c r="B595" s="50"/>
    </row>
    <row r="596" spans="1:2" ht="12.75">
      <c r="A596" s="50"/>
      <c r="B596" s="50"/>
    </row>
    <row r="597" spans="1:2" ht="12.75">
      <c r="A597" s="50"/>
      <c r="B597" s="50"/>
    </row>
    <row r="598" spans="1:2" ht="12.75">
      <c r="A598" s="50"/>
      <c r="B598" s="50"/>
    </row>
    <row r="599" spans="1:2" ht="12.75">
      <c r="A599" s="50"/>
      <c r="B599" s="50"/>
    </row>
    <row r="600" spans="1:2" ht="12.75">
      <c r="A600" s="50"/>
      <c r="B600" s="50"/>
    </row>
    <row r="601" spans="1:2" ht="12.75">
      <c r="A601" s="50"/>
      <c r="B601" s="50"/>
    </row>
    <row r="602" spans="1:2" ht="12.75">
      <c r="A602" s="50"/>
      <c r="B602" s="50"/>
    </row>
    <row r="603" spans="1:2" ht="12.75">
      <c r="A603" s="50"/>
      <c r="B603" s="50"/>
    </row>
    <row r="604" spans="1:2" ht="12.75">
      <c r="A604" s="50"/>
      <c r="B604" s="50"/>
    </row>
    <row r="605" spans="1:2" ht="12.75">
      <c r="A605" s="50"/>
      <c r="B605" s="50"/>
    </row>
    <row r="606" spans="1:2" ht="12.75">
      <c r="A606" s="50"/>
      <c r="B606" s="50"/>
    </row>
    <row r="607" spans="1:2" ht="12.75">
      <c r="A607" s="50"/>
      <c r="B607" s="50"/>
    </row>
    <row r="608" spans="1:2" ht="12.75">
      <c r="A608" s="50"/>
      <c r="B608" s="50"/>
    </row>
    <row r="609" spans="1:2" ht="12.75">
      <c r="A609" s="50"/>
      <c r="B609" s="50"/>
    </row>
    <row r="610" spans="1:2" ht="12.75">
      <c r="A610" s="50"/>
      <c r="B610" s="50"/>
    </row>
    <row r="611" spans="1:2" ht="12.75">
      <c r="A611" s="50"/>
      <c r="B611" s="50"/>
    </row>
    <row r="612" spans="1:2" ht="12.75">
      <c r="A612" s="50"/>
      <c r="B612" s="50"/>
    </row>
    <row r="613" spans="1:2" ht="12.75">
      <c r="A613" s="50"/>
      <c r="B613" s="50"/>
    </row>
    <row r="614" spans="1:2" ht="12.75">
      <c r="A614" s="50"/>
      <c r="B614" s="50"/>
    </row>
    <row r="615" spans="1:2" ht="12.75">
      <c r="A615" s="50"/>
      <c r="B615" s="50"/>
    </row>
    <row r="616" spans="1:2" ht="12.75">
      <c r="A616" s="50"/>
      <c r="B616" s="50"/>
    </row>
    <row r="617" spans="1:2" ht="12.75">
      <c r="A617" s="50"/>
      <c r="B617" s="50"/>
    </row>
    <row r="618" spans="1:2" ht="12.75">
      <c r="A618" s="50"/>
      <c r="B618" s="50"/>
    </row>
    <row r="619" spans="1:2" ht="12.75">
      <c r="A619" s="50"/>
      <c r="B619" s="50"/>
    </row>
    <row r="620" spans="1:2" ht="12.75">
      <c r="A620" s="50"/>
      <c r="B620" s="50"/>
    </row>
    <row r="621" spans="1:2" ht="12.75">
      <c r="A621" s="50"/>
      <c r="B621" s="50"/>
    </row>
    <row r="622" spans="1:2" ht="12.75">
      <c r="A622" s="50"/>
      <c r="B622" s="50"/>
    </row>
    <row r="623" spans="1:2" ht="12.75">
      <c r="A623" s="50"/>
      <c r="B623" s="50"/>
    </row>
    <row r="624" spans="1:2" ht="12.75">
      <c r="A624" s="50"/>
      <c r="B624" s="50"/>
    </row>
    <row r="625" spans="1:2" ht="12.75">
      <c r="A625" s="50"/>
      <c r="B625" s="50"/>
    </row>
    <row r="626" spans="1:2" ht="12.75">
      <c r="A626" s="50"/>
      <c r="B626" s="50"/>
    </row>
    <row r="627" spans="1:2" ht="12.75">
      <c r="A627" s="50"/>
      <c r="B627" s="50"/>
    </row>
    <row r="628" spans="1:2" ht="12.75">
      <c r="A628" s="50"/>
      <c r="B628" s="50"/>
    </row>
    <row r="629" spans="1:2" ht="12.75">
      <c r="A629" s="50"/>
      <c r="B629" s="50"/>
    </row>
    <row r="630" spans="1:2" ht="12.75">
      <c r="A630" s="50"/>
      <c r="B630" s="50"/>
    </row>
    <row r="631" spans="1:2" ht="12.75">
      <c r="A631" s="50"/>
      <c r="B631" s="50"/>
    </row>
    <row r="632" spans="1:2" ht="12.75">
      <c r="A632" s="50"/>
      <c r="B632" s="50"/>
    </row>
    <row r="633" spans="1:2" ht="12.75">
      <c r="A633" s="50"/>
      <c r="B633" s="50"/>
    </row>
    <row r="634" spans="1:2" ht="12.75">
      <c r="A634" s="50"/>
      <c r="B634" s="50"/>
    </row>
    <row r="635" spans="1:2" ht="12.75">
      <c r="A635" s="50"/>
      <c r="B635" s="50"/>
    </row>
    <row r="636" spans="1:2" ht="12.75">
      <c r="A636" s="50"/>
      <c r="B636" s="50"/>
    </row>
    <row r="637" spans="1:2" ht="12.75">
      <c r="A637" s="50"/>
      <c r="B637" s="50"/>
    </row>
    <row r="638" spans="1:2" ht="12.75">
      <c r="A638" s="50"/>
      <c r="B638" s="50"/>
    </row>
    <row r="639" spans="1:2" ht="12.75">
      <c r="A639" s="50"/>
      <c r="B639" s="50"/>
    </row>
    <row r="640" spans="1:2" ht="12.75">
      <c r="A640" s="50"/>
      <c r="B640" s="50"/>
    </row>
    <row r="641" spans="1:2" ht="12.75">
      <c r="A641" s="50"/>
      <c r="B641" s="50"/>
    </row>
    <row r="642" spans="1:2" ht="12.75">
      <c r="A642" s="50"/>
      <c r="B642" s="50"/>
    </row>
    <row r="643" spans="1:2" ht="12.75">
      <c r="A643" s="50"/>
      <c r="B643" s="50"/>
    </row>
    <row r="644" spans="1:2" ht="12.75">
      <c r="A644" s="50"/>
      <c r="B644" s="50"/>
    </row>
    <row r="645" spans="1:2" ht="12.75">
      <c r="A645" s="50"/>
      <c r="B645" s="50"/>
    </row>
    <row r="646" spans="1:2" ht="12.75">
      <c r="A646" s="50"/>
      <c r="B646" s="50"/>
    </row>
    <row r="647" spans="1:2" ht="12.75">
      <c r="A647" s="50"/>
      <c r="B647" s="50"/>
    </row>
    <row r="648" spans="1:2" ht="12.75">
      <c r="A648" s="50"/>
      <c r="B648" s="50"/>
    </row>
    <row r="649" spans="1:2" ht="12.75">
      <c r="A649" s="50"/>
      <c r="B649" s="50"/>
    </row>
    <row r="650" spans="1:2" ht="12.75">
      <c r="A650" s="50"/>
      <c r="B650" s="50"/>
    </row>
    <row r="651" spans="1:2" ht="12.75">
      <c r="A651" s="50"/>
      <c r="B651" s="50"/>
    </row>
    <row r="652" spans="1:2" ht="12.75">
      <c r="A652" s="50"/>
      <c r="B652" s="50"/>
    </row>
    <row r="653" spans="1:2" ht="12.75">
      <c r="A653" s="50"/>
      <c r="B653" s="50"/>
    </row>
    <row r="654" spans="1:2" ht="12.75">
      <c r="A654" s="50"/>
      <c r="B654" s="50"/>
    </row>
    <row r="655" spans="1:2" ht="12.75">
      <c r="A655" s="50"/>
      <c r="B655" s="50"/>
    </row>
    <row r="656" spans="1:2" ht="12.75">
      <c r="A656" s="50"/>
      <c r="B656" s="50"/>
    </row>
    <row r="657" spans="1:2" ht="12.75">
      <c r="A657" s="50"/>
      <c r="B657" s="50"/>
    </row>
    <row r="658" spans="1:2" ht="12.75">
      <c r="A658" s="50"/>
      <c r="B658" s="50"/>
    </row>
    <row r="659" spans="1:2" ht="12.75">
      <c r="A659" s="50"/>
      <c r="B659" s="50"/>
    </row>
    <row r="660" spans="1:2" ht="12.75">
      <c r="A660" s="50"/>
      <c r="B660" s="50"/>
    </row>
    <row r="661" spans="1:2" ht="12.75">
      <c r="A661" s="50"/>
      <c r="B661" s="50"/>
    </row>
    <row r="662" spans="1:2" ht="12.75">
      <c r="A662" s="50"/>
      <c r="B662" s="50"/>
    </row>
    <row r="663" spans="1:2" ht="12.75">
      <c r="A663" s="50"/>
      <c r="B663" s="50"/>
    </row>
    <row r="664" spans="1:2" ht="12.75">
      <c r="A664" s="50"/>
      <c r="B664" s="50"/>
    </row>
    <row r="665" spans="1:2" ht="12.75">
      <c r="A665" s="50"/>
      <c r="B665" s="50"/>
    </row>
    <row r="666" spans="1:2" ht="12.75">
      <c r="A666" s="50"/>
      <c r="B666" s="50"/>
    </row>
    <row r="667" spans="1:2" ht="12.75">
      <c r="A667" s="50"/>
      <c r="B667" s="50"/>
    </row>
    <row r="668" spans="1:2" ht="12.75">
      <c r="A668" s="50"/>
      <c r="B668" s="50"/>
    </row>
    <row r="669" spans="1:2" ht="12.75">
      <c r="A669" s="50"/>
      <c r="B669" s="50"/>
    </row>
    <row r="670" spans="1:2" ht="12.75">
      <c r="A670" s="50"/>
      <c r="B670" s="50"/>
    </row>
    <row r="671" spans="1:2" ht="12.75">
      <c r="A671" s="50"/>
      <c r="B671" s="50"/>
    </row>
    <row r="672" spans="1:2" ht="12.75">
      <c r="A672" s="50"/>
      <c r="B672" s="50"/>
    </row>
    <row r="673" spans="1:2" ht="12.75">
      <c r="A673" s="50"/>
      <c r="B673" s="50"/>
    </row>
    <row r="674" spans="1:2" ht="12.75">
      <c r="A674" s="50"/>
      <c r="B674" s="50"/>
    </row>
    <row r="675" spans="1:2" ht="12.75">
      <c r="A675" s="50"/>
      <c r="B675" s="50"/>
    </row>
    <row r="676" spans="1:2" ht="12.75">
      <c r="A676" s="50"/>
      <c r="B676" s="50"/>
    </row>
    <row r="677" spans="1:2" ht="12.75">
      <c r="A677" s="50"/>
      <c r="B677" s="50"/>
    </row>
    <row r="678" spans="1:2" ht="12.75">
      <c r="A678" s="50"/>
      <c r="B678" s="50"/>
    </row>
    <row r="679" spans="1:2" ht="12.75">
      <c r="A679" s="50"/>
      <c r="B679" s="50"/>
    </row>
    <row r="680" spans="1:2" ht="12.75">
      <c r="A680" s="50"/>
      <c r="B680" s="50"/>
    </row>
    <row r="681" spans="1:2" ht="12.75">
      <c r="A681" s="50"/>
      <c r="B681" s="50"/>
    </row>
    <row r="682" spans="1:2" ht="12.75">
      <c r="A682" s="50"/>
      <c r="B682" s="50"/>
    </row>
    <row r="683" spans="1:2" ht="12.75">
      <c r="A683" s="50"/>
      <c r="B683" s="50"/>
    </row>
    <row r="684" spans="1:2" ht="12.75">
      <c r="A684" s="50"/>
      <c r="B684" s="50"/>
    </row>
    <row r="685" spans="1:2" ht="12.75">
      <c r="A685" s="50"/>
      <c r="B685" s="50"/>
    </row>
    <row r="686" spans="1:2" ht="12.75">
      <c r="A686" s="50"/>
      <c r="B686" s="50"/>
    </row>
    <row r="687" spans="1:2" ht="12.75">
      <c r="A687" s="50"/>
      <c r="B687" s="50"/>
    </row>
    <row r="688" spans="1:2" ht="12.75">
      <c r="A688" s="50"/>
      <c r="B688" s="50"/>
    </row>
    <row r="689" spans="1:2" ht="12.75">
      <c r="A689" s="50"/>
      <c r="B689" s="50"/>
    </row>
    <row r="690" spans="1:2" ht="12.75">
      <c r="A690" s="50"/>
      <c r="B690" s="50"/>
    </row>
    <row r="691" spans="1:2" ht="12.75">
      <c r="A691" s="50"/>
      <c r="B691" s="50"/>
    </row>
    <row r="692" spans="1:2" ht="12.75">
      <c r="A692" s="50"/>
      <c r="B692" s="50"/>
    </row>
    <row r="693" spans="1:2" ht="12.75">
      <c r="A693" s="50"/>
      <c r="B693" s="50"/>
    </row>
    <row r="694" spans="1:2" ht="12.75">
      <c r="A694" s="50"/>
      <c r="B694" s="50"/>
    </row>
    <row r="695" spans="1:2" ht="12.75">
      <c r="A695" s="50"/>
      <c r="B695" s="50"/>
    </row>
    <row r="696" spans="1:2" ht="12.75">
      <c r="A696" s="50"/>
      <c r="B696" s="50"/>
    </row>
    <row r="697" spans="1:2" ht="12.75">
      <c r="A697" s="50"/>
      <c r="B697" s="50"/>
    </row>
    <row r="698" spans="1:2" ht="12.75">
      <c r="A698" s="50"/>
      <c r="B698" s="50"/>
    </row>
    <row r="699" spans="1:2" ht="12.75">
      <c r="A699" s="50"/>
      <c r="B699" s="50"/>
    </row>
    <row r="700" spans="1:2" ht="12.75">
      <c r="A700" s="50"/>
      <c r="B700" s="50"/>
    </row>
    <row r="701" spans="1:2" ht="12.75">
      <c r="A701" s="50"/>
      <c r="B701" s="50"/>
    </row>
    <row r="702" spans="1:2" ht="12.75">
      <c r="A702" s="50"/>
      <c r="B702" s="50"/>
    </row>
    <row r="703" spans="1:2" ht="12.75">
      <c r="A703" s="50"/>
      <c r="B703" s="50"/>
    </row>
    <row r="704" spans="1:2" ht="12.75">
      <c r="A704" s="50"/>
      <c r="B704" s="50"/>
    </row>
    <row r="705" spans="1:2" ht="12.75">
      <c r="A705" s="50"/>
      <c r="B705" s="50"/>
    </row>
    <row r="706" spans="1:2" ht="12.75">
      <c r="A706" s="50"/>
      <c r="B706" s="50"/>
    </row>
    <row r="707" spans="1:2" ht="12.75">
      <c r="A707" s="50"/>
      <c r="B707" s="50"/>
    </row>
    <row r="708" spans="1:2" ht="12.75">
      <c r="A708" s="50"/>
      <c r="B708" s="50"/>
    </row>
    <row r="709" spans="1:2" ht="12.75">
      <c r="A709" s="50"/>
      <c r="B709" s="50"/>
    </row>
    <row r="710" spans="1:2" ht="12.75">
      <c r="A710" s="50"/>
      <c r="B710" s="50"/>
    </row>
    <row r="711" spans="1:2" ht="12.75">
      <c r="A711" s="50"/>
      <c r="B711" s="50"/>
    </row>
    <row r="712" spans="1:2" ht="12.75">
      <c r="A712" s="50"/>
      <c r="B712" s="50"/>
    </row>
    <row r="713" spans="1:2" ht="12.75">
      <c r="A713" s="50"/>
      <c r="B713" s="50"/>
    </row>
    <row r="714" spans="1:2" ht="12.75">
      <c r="A714" s="50"/>
      <c r="B714" s="50"/>
    </row>
    <row r="715" spans="1:2" ht="12.75">
      <c r="A715" s="50"/>
      <c r="B715" s="50"/>
    </row>
    <row r="716" spans="1:2" ht="12.75">
      <c r="A716" s="50"/>
      <c r="B716" s="50"/>
    </row>
    <row r="717" spans="1:2" ht="12.75">
      <c r="A717" s="50"/>
      <c r="B717" s="50"/>
    </row>
    <row r="718" spans="1:2" ht="12.75">
      <c r="A718" s="50"/>
      <c r="B718" s="50"/>
    </row>
    <row r="719" spans="1:2" ht="12.75">
      <c r="A719" s="50"/>
      <c r="B719" s="50"/>
    </row>
    <row r="720" spans="1:2" ht="12.75">
      <c r="A720" s="50"/>
      <c r="B720" s="50"/>
    </row>
    <row r="721" spans="1:2" ht="12.75">
      <c r="A721" s="50"/>
      <c r="B721" s="50"/>
    </row>
    <row r="722" spans="1:2" ht="12.75">
      <c r="A722" s="50"/>
      <c r="B722" s="50"/>
    </row>
    <row r="723" spans="1:2" ht="12.75">
      <c r="A723" s="50"/>
      <c r="B723" s="50"/>
    </row>
    <row r="724" spans="1:2" ht="12.75">
      <c r="A724" s="50"/>
      <c r="B724" s="50"/>
    </row>
    <row r="725" spans="1:2" ht="12.75">
      <c r="A725" s="50"/>
      <c r="B725" s="50"/>
    </row>
    <row r="726" spans="1:2" ht="12.75">
      <c r="A726" s="50"/>
      <c r="B726" s="50"/>
    </row>
    <row r="727" spans="1:2" ht="12.75">
      <c r="A727" s="50"/>
      <c r="B727" s="50"/>
    </row>
    <row r="728" spans="1:2" ht="12.75">
      <c r="A728" s="50"/>
      <c r="B728" s="50"/>
    </row>
    <row r="729" spans="1:2" ht="12.75">
      <c r="A729" s="50"/>
      <c r="B729" s="50"/>
    </row>
    <row r="730" spans="1:2" ht="12.75">
      <c r="A730" s="50"/>
      <c r="B730" s="50"/>
    </row>
    <row r="731" spans="1:2" ht="12.75">
      <c r="A731" s="50"/>
      <c r="B731" s="50"/>
    </row>
    <row r="732" spans="1:2" ht="12.75">
      <c r="A732" s="50"/>
      <c r="B732" s="50"/>
    </row>
    <row r="733" spans="1:2" ht="12.75">
      <c r="A733" s="50"/>
      <c r="B733" s="50"/>
    </row>
    <row r="734" spans="1:2" ht="12.75">
      <c r="A734" s="50"/>
      <c r="B734" s="50"/>
    </row>
    <row r="735" spans="1:2" ht="12.75">
      <c r="A735" s="50"/>
      <c r="B735" s="50"/>
    </row>
    <row r="736" spans="1:2" ht="12.75">
      <c r="A736" s="50"/>
      <c r="B736" s="50"/>
    </row>
    <row r="737" spans="1:2" ht="12.75">
      <c r="A737" s="50"/>
      <c r="B737" s="50"/>
    </row>
    <row r="738" spans="1:2" ht="12.75">
      <c r="A738" s="50"/>
      <c r="B738" s="50"/>
    </row>
    <row r="739" spans="1:2" ht="12.75">
      <c r="A739" s="50"/>
      <c r="B739" s="50"/>
    </row>
    <row r="740" spans="1:2" ht="12.75">
      <c r="A740" s="50"/>
      <c r="B740" s="50"/>
    </row>
    <row r="741" spans="1:2" ht="12.75">
      <c r="A741" s="50"/>
      <c r="B741" s="50"/>
    </row>
    <row r="742" spans="1:2" ht="12.75">
      <c r="A742" s="50"/>
      <c r="B742" s="50"/>
    </row>
    <row r="743" spans="1:2" ht="12.75">
      <c r="A743" s="50"/>
      <c r="B743" s="50"/>
    </row>
    <row r="744" spans="1:2" ht="12.75">
      <c r="A744" s="50"/>
      <c r="B744" s="50"/>
    </row>
    <row r="745" spans="1:2" ht="12.75">
      <c r="A745" s="50"/>
      <c r="B745" s="50"/>
    </row>
    <row r="746" spans="1:2" ht="12.75">
      <c r="A746" s="50"/>
      <c r="B746" s="50"/>
    </row>
    <row r="747" spans="1:2" ht="12.75">
      <c r="A747" s="50"/>
      <c r="B747" s="50"/>
    </row>
    <row r="748" ht="12.75">
      <c r="B748" s="50"/>
    </row>
    <row r="749" ht="12.75">
      <c r="B749" s="50"/>
    </row>
    <row r="750" ht="12.75">
      <c r="B750" s="50"/>
    </row>
    <row r="751" ht="12.75">
      <c r="B751" s="50"/>
    </row>
    <row r="752" ht="12.75">
      <c r="B752" s="50"/>
    </row>
    <row r="753" ht="12.75">
      <c r="B753" s="50"/>
    </row>
    <row r="754" ht="12.75">
      <c r="B754" s="50"/>
    </row>
    <row r="755" ht="12.75">
      <c r="B755" s="50"/>
    </row>
    <row r="756" ht="12.75">
      <c r="B756" s="50"/>
    </row>
    <row r="757" ht="12.75">
      <c r="B757" s="50"/>
    </row>
    <row r="758" ht="12.75">
      <c r="B758" s="50"/>
    </row>
    <row r="759" ht="12.75">
      <c r="B759" s="50"/>
    </row>
    <row r="760" ht="12.75">
      <c r="B760" s="50"/>
    </row>
    <row r="761" ht="12.75">
      <c r="B761" s="50"/>
    </row>
    <row r="762" ht="12.75">
      <c r="B762" s="50"/>
    </row>
    <row r="763" ht="12.75">
      <c r="B763" s="50"/>
    </row>
    <row r="764" ht="12.75">
      <c r="B764" s="50"/>
    </row>
    <row r="765" ht="12.75">
      <c r="B765" s="50"/>
    </row>
    <row r="766" ht="12.75">
      <c r="B766" s="50"/>
    </row>
    <row r="767" ht="12.75">
      <c r="B767" s="50"/>
    </row>
    <row r="768" ht="12.75">
      <c r="B768" s="50"/>
    </row>
    <row r="769" ht="12.75">
      <c r="B769" s="50"/>
    </row>
    <row r="770" ht="12.75">
      <c r="B770" s="50"/>
    </row>
    <row r="771" ht="12.75">
      <c r="B771" s="50"/>
    </row>
    <row r="772" ht="12.75">
      <c r="B772" s="50"/>
    </row>
    <row r="773" ht="12.75">
      <c r="B773" s="50"/>
    </row>
    <row r="774" ht="12.75">
      <c r="B774" s="50"/>
    </row>
    <row r="775" ht="12.75">
      <c r="B775" s="50"/>
    </row>
    <row r="776" ht="12.75">
      <c r="B776" s="50"/>
    </row>
    <row r="777" ht="12.75">
      <c r="B777" s="50"/>
    </row>
    <row r="778" ht="12.75">
      <c r="B778" s="50"/>
    </row>
    <row r="779" ht="12.75">
      <c r="B779" s="50"/>
    </row>
    <row r="780" ht="12.75">
      <c r="B780" s="50"/>
    </row>
    <row r="781" ht="12.75">
      <c r="B781" s="50"/>
    </row>
    <row r="782" ht="12.75">
      <c r="B782" s="50"/>
    </row>
    <row r="783" ht="12.75">
      <c r="B783" s="50"/>
    </row>
    <row r="784" ht="12.75">
      <c r="B784" s="50"/>
    </row>
    <row r="785" ht="12.75">
      <c r="B785" s="50"/>
    </row>
    <row r="786" ht="12.75">
      <c r="B786" s="50"/>
    </row>
    <row r="787" ht="12.75">
      <c r="B787" s="50"/>
    </row>
    <row r="788" ht="12.75">
      <c r="B788" s="50"/>
    </row>
    <row r="789" ht="12.75">
      <c r="B789" s="50"/>
    </row>
    <row r="790" ht="12.75">
      <c r="B790" s="50"/>
    </row>
    <row r="791" ht="12.75">
      <c r="B791" s="50"/>
    </row>
    <row r="792" ht="12.75">
      <c r="B792" s="50"/>
    </row>
    <row r="793" ht="12.75">
      <c r="B793" s="50"/>
    </row>
    <row r="794" ht="12.75">
      <c r="B794" s="50"/>
    </row>
    <row r="795" ht="12.75">
      <c r="B795" s="50"/>
    </row>
    <row r="796" ht="12.75">
      <c r="B796" s="50"/>
    </row>
    <row r="797" ht="12.75">
      <c r="B797" s="50"/>
    </row>
    <row r="798" ht="12.75">
      <c r="B798" s="50"/>
    </row>
    <row r="799" ht="12.75">
      <c r="B799" s="50"/>
    </row>
    <row r="800" ht="12.75">
      <c r="B800" s="50"/>
    </row>
    <row r="801" ht="12.75">
      <c r="B801" s="50"/>
    </row>
    <row r="802" ht="12.75">
      <c r="B802" s="50"/>
    </row>
    <row r="803" ht="12.75">
      <c r="B803" s="50"/>
    </row>
    <row r="804" ht="12.75">
      <c r="B804" s="50"/>
    </row>
    <row r="805" ht="12.75">
      <c r="B805" s="50"/>
    </row>
    <row r="806" ht="12.75">
      <c r="B806" s="50"/>
    </row>
    <row r="807" ht="12.75">
      <c r="B807" s="50"/>
    </row>
    <row r="808" ht="12.75">
      <c r="B808" s="50"/>
    </row>
    <row r="809" ht="12.75">
      <c r="B809" s="50"/>
    </row>
    <row r="810" ht="12.75">
      <c r="B810" s="50"/>
    </row>
    <row r="811" ht="12.75">
      <c r="B811" s="50"/>
    </row>
    <row r="812" ht="12.75">
      <c r="B812" s="50"/>
    </row>
    <row r="813" ht="12.75">
      <c r="B813" s="50"/>
    </row>
    <row r="814" ht="12.75">
      <c r="B814" s="50"/>
    </row>
    <row r="815" ht="12.75">
      <c r="B815" s="50"/>
    </row>
    <row r="816" ht="12.75">
      <c r="B816" s="50"/>
    </row>
    <row r="817" ht="12.75">
      <c r="B817" s="50"/>
    </row>
    <row r="818" ht="12.75">
      <c r="B818" s="50"/>
    </row>
    <row r="819" ht="12.75">
      <c r="B819" s="50"/>
    </row>
    <row r="820" ht="12.75">
      <c r="B820" s="50"/>
    </row>
    <row r="821" ht="12.75">
      <c r="B821" s="50"/>
    </row>
    <row r="822" ht="12.75">
      <c r="B822" s="50"/>
    </row>
    <row r="823" ht="12.75">
      <c r="B823" s="50"/>
    </row>
    <row r="824" ht="12.75">
      <c r="B824" s="50"/>
    </row>
    <row r="825" ht="12.75">
      <c r="B825" s="50"/>
    </row>
    <row r="826" ht="12.75">
      <c r="B826" s="50"/>
    </row>
    <row r="827" ht="12.75">
      <c r="B827" s="50"/>
    </row>
    <row r="828" ht="12.75">
      <c r="B828" s="50"/>
    </row>
    <row r="829" ht="12.75">
      <c r="B829" s="50"/>
    </row>
    <row r="830" ht="12.75">
      <c r="B830" s="50"/>
    </row>
    <row r="831" ht="12.75">
      <c r="B831" s="50"/>
    </row>
    <row r="832" ht="12.75">
      <c r="B832" s="50"/>
    </row>
    <row r="833" ht="12.75">
      <c r="B833" s="50"/>
    </row>
    <row r="834" ht="12.75">
      <c r="B834" s="50"/>
    </row>
    <row r="835" ht="12.75">
      <c r="B835" s="50"/>
    </row>
    <row r="836" ht="12.75">
      <c r="B836" s="50"/>
    </row>
    <row r="837" ht="12.75">
      <c r="B837" s="50"/>
    </row>
    <row r="838" ht="12.75">
      <c r="B838" s="50"/>
    </row>
    <row r="839" ht="12.75">
      <c r="B839" s="50"/>
    </row>
    <row r="840" ht="12.75">
      <c r="B840" s="50"/>
    </row>
    <row r="841" ht="12.75">
      <c r="B841" s="50"/>
    </row>
    <row r="842" ht="12.75">
      <c r="B842" s="50"/>
    </row>
    <row r="843" ht="12.75">
      <c r="B843" s="50"/>
    </row>
    <row r="844" ht="12.75">
      <c r="B844" s="50"/>
    </row>
    <row r="845" ht="12.75">
      <c r="B845" s="50"/>
    </row>
    <row r="846" ht="12.75">
      <c r="B846" s="50"/>
    </row>
    <row r="847" ht="12.75">
      <c r="B847" s="50"/>
    </row>
    <row r="848" ht="12.75">
      <c r="B848" s="50"/>
    </row>
    <row r="849" ht="12.75">
      <c r="B849" s="50"/>
    </row>
    <row r="850" ht="12.75">
      <c r="B850" s="50"/>
    </row>
    <row r="851" ht="12.75">
      <c r="B851" s="50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fitToHeight="9" horizontalDpi="600" verticalDpi="600" orientation="portrait" scale="50" r:id="rId2"/>
  <headerFooter alignWithMargins="0">
    <oddHeader>&amp;L&amp;F  &amp;A&amp;R&amp;8Stránka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9.00390625" defaultRowHeight="12.75"/>
  <cols>
    <col min="1" max="1" width="70.625" style="0" bestFit="1" customWidth="1"/>
    <col min="2" max="2" width="4.00390625" style="0" bestFit="1" customWidth="1"/>
    <col min="3" max="3" width="11.375" style="0" customWidth="1"/>
    <col min="4" max="4" width="31.875" style="0" bestFit="1" customWidth="1"/>
    <col min="5" max="5" width="26.25390625" style="0" bestFit="1" customWidth="1"/>
    <col min="6" max="6" width="13.625" style="0" customWidth="1"/>
    <col min="7" max="7" width="27.875" style="0" bestFit="1" customWidth="1"/>
  </cols>
  <sheetData>
    <row r="1" spans="1:3" ht="12.75">
      <c r="A1" s="134" t="s">
        <v>482</v>
      </c>
      <c r="B1" s="135" t="s">
        <v>20</v>
      </c>
      <c r="C1" s="136">
        <v>0.2537</v>
      </c>
    </row>
    <row r="2" spans="1:6" ht="12.75">
      <c r="A2" t="s">
        <v>483</v>
      </c>
      <c r="B2" s="135" t="s">
        <v>501</v>
      </c>
      <c r="C2" s="137">
        <v>0.22010902331122129</v>
      </c>
      <c r="D2" s="138"/>
      <c r="E2" s="138"/>
      <c r="F2" s="138"/>
    </row>
    <row r="3" spans="1:4" ht="12.75">
      <c r="A3" t="s">
        <v>484</v>
      </c>
      <c r="B3" s="135" t="s">
        <v>502</v>
      </c>
      <c r="C3" s="137">
        <v>0.28223050386574405</v>
      </c>
      <c r="D3" s="138"/>
    </row>
    <row r="4" spans="1:3" ht="12.75">
      <c r="A4" t="s">
        <v>485</v>
      </c>
      <c r="B4" s="135" t="s">
        <v>503</v>
      </c>
      <c r="C4" s="137">
        <v>0.015141555062947483</v>
      </c>
    </row>
    <row r="5" spans="1:3" ht="12.75">
      <c r="A5" t="s">
        <v>486</v>
      </c>
      <c r="B5" s="135" t="s">
        <v>504</v>
      </c>
      <c r="C5" s="137">
        <v>0.14375328675531515</v>
      </c>
    </row>
    <row r="6" spans="1:3" ht="12.75">
      <c r="A6" t="s">
        <v>487</v>
      </c>
      <c r="B6" s="135" t="s">
        <v>505</v>
      </c>
      <c r="C6" s="137">
        <v>0.19618263217251633</v>
      </c>
    </row>
    <row r="7" spans="1:3" ht="12.75">
      <c r="A7" t="s">
        <v>488</v>
      </c>
      <c r="B7" s="135" t="s">
        <v>506</v>
      </c>
      <c r="C7" s="139">
        <v>726157.4618096357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E395"/>
  <sheetViews>
    <sheetView workbookViewId="0" topLeftCell="A97">
      <selection activeCell="D110" sqref="D110"/>
    </sheetView>
  </sheetViews>
  <sheetFormatPr defaultColWidth="9.00390625" defaultRowHeight="12.75"/>
  <cols>
    <col min="1" max="1" width="59.00390625" style="2" customWidth="1"/>
    <col min="2" max="2" width="3.625" style="50" bestFit="1" customWidth="1"/>
    <col min="3" max="3" width="17.375" style="65" customWidth="1"/>
    <col min="4" max="16384" width="9.125" style="2" customWidth="1"/>
  </cols>
  <sheetData>
    <row r="1" spans="1:3" ht="12.75">
      <c r="A1" s="1" t="s">
        <v>144</v>
      </c>
      <c r="C1" s="7"/>
    </row>
    <row r="2" spans="1:3" ht="12.75">
      <c r="A2" s="3" t="s">
        <v>166</v>
      </c>
      <c r="C2" s="8"/>
    </row>
    <row r="3" spans="1:3" ht="12.75">
      <c r="A3" s="3"/>
      <c r="C3" s="8"/>
    </row>
    <row r="4" spans="1:3" ht="12.75">
      <c r="A4" s="55" t="s">
        <v>451</v>
      </c>
      <c r="B4" s="31" t="s">
        <v>500</v>
      </c>
      <c r="C4" s="74" t="s">
        <v>340</v>
      </c>
    </row>
    <row r="5" spans="1:3" ht="12.75">
      <c r="A5" s="19" t="s">
        <v>341</v>
      </c>
      <c r="B5" s="33" t="s">
        <v>407</v>
      </c>
      <c r="C5" s="4" t="s">
        <v>20</v>
      </c>
    </row>
    <row r="6" spans="1:4" ht="22.5">
      <c r="A6" s="59" t="s">
        <v>199</v>
      </c>
      <c r="B6" s="75" t="s">
        <v>20</v>
      </c>
      <c r="C6" s="51">
        <f>C7+C12+C29+C45+C90+C93+C100+C110+C114+C115+C120+C121+C122+C126+C129</f>
        <v>1414346</v>
      </c>
      <c r="D6" s="45"/>
    </row>
    <row r="7" spans="1:3" ht="12.75">
      <c r="A7" s="61" t="s">
        <v>200</v>
      </c>
      <c r="B7" s="34" t="s">
        <v>501</v>
      </c>
      <c r="C7" s="106">
        <f>C8+C9</f>
        <v>60621</v>
      </c>
    </row>
    <row r="8" spans="1:3" ht="12.75">
      <c r="A8" s="76" t="s">
        <v>157</v>
      </c>
      <c r="B8" s="34" t="s">
        <v>502</v>
      </c>
      <c r="C8" s="106">
        <v>0</v>
      </c>
    </row>
    <row r="9" spans="1:3" ht="12.75">
      <c r="A9" s="76" t="s">
        <v>155</v>
      </c>
      <c r="B9" s="34" t="s">
        <v>503</v>
      </c>
      <c r="C9" s="106">
        <f>C10+C11</f>
        <v>60621</v>
      </c>
    </row>
    <row r="10" spans="1:3" ht="12.75">
      <c r="A10" s="21" t="s">
        <v>273</v>
      </c>
      <c r="B10" s="34" t="s">
        <v>504</v>
      </c>
      <c r="C10" s="106">
        <v>0</v>
      </c>
    </row>
    <row r="11" spans="1:3" ht="12.75">
      <c r="A11" s="21" t="s">
        <v>274</v>
      </c>
      <c r="B11" s="34" t="s">
        <v>505</v>
      </c>
      <c r="C11" s="106">
        <v>60621</v>
      </c>
    </row>
    <row r="12" spans="1:3" ht="12.75">
      <c r="A12" s="61" t="s">
        <v>201</v>
      </c>
      <c r="B12" s="34" t="s">
        <v>506</v>
      </c>
      <c r="C12" s="106">
        <f>C13+C14</f>
        <v>70415</v>
      </c>
    </row>
    <row r="13" spans="1:3" ht="12.75">
      <c r="A13" s="76" t="s">
        <v>157</v>
      </c>
      <c r="B13" s="34" t="s">
        <v>507</v>
      </c>
      <c r="C13" s="106">
        <v>0</v>
      </c>
    </row>
    <row r="14" spans="1:3" ht="12.75">
      <c r="A14" s="76" t="s">
        <v>156</v>
      </c>
      <c r="B14" s="34" t="s">
        <v>508</v>
      </c>
      <c r="C14" s="106">
        <f>C15+C16+C17+C22+C27+C28</f>
        <v>70415</v>
      </c>
    </row>
    <row r="15" spans="1:3" ht="12.75">
      <c r="A15" s="21" t="s">
        <v>275</v>
      </c>
      <c r="B15" s="34" t="s">
        <v>509</v>
      </c>
      <c r="C15" s="106">
        <v>0</v>
      </c>
    </row>
    <row r="16" spans="1:3" ht="12.75">
      <c r="A16" s="21" t="s">
        <v>158</v>
      </c>
      <c r="B16" s="34" t="s">
        <v>510</v>
      </c>
      <c r="C16" s="106">
        <v>0</v>
      </c>
    </row>
    <row r="17" spans="1:3" ht="22.5">
      <c r="A17" s="21" t="s">
        <v>276</v>
      </c>
      <c r="B17" s="34" t="s">
        <v>511</v>
      </c>
      <c r="C17" s="106">
        <f>C18+C19+C20+C21</f>
        <v>0</v>
      </c>
    </row>
    <row r="18" spans="1:3" ht="12.75">
      <c r="A18" s="21" t="s">
        <v>277</v>
      </c>
      <c r="B18" s="34" t="s">
        <v>512</v>
      </c>
      <c r="C18" s="106">
        <v>0</v>
      </c>
    </row>
    <row r="19" spans="1:3" ht="12.75">
      <c r="A19" s="21" t="s">
        <v>278</v>
      </c>
      <c r="B19" s="34" t="s">
        <v>513</v>
      </c>
      <c r="C19" s="106">
        <v>0</v>
      </c>
    </row>
    <row r="20" spans="1:3" ht="12.75">
      <c r="A20" s="21" t="s">
        <v>279</v>
      </c>
      <c r="B20" s="34" t="s">
        <v>514</v>
      </c>
      <c r="C20" s="106">
        <v>0</v>
      </c>
    </row>
    <row r="21" spans="1:3" ht="12.75">
      <c r="A21" s="21" t="s">
        <v>280</v>
      </c>
      <c r="B21" s="34" t="s">
        <v>515</v>
      </c>
      <c r="C21" s="106">
        <v>0</v>
      </c>
    </row>
    <row r="22" spans="1:3" ht="12.75">
      <c r="A22" s="21" t="s">
        <v>281</v>
      </c>
      <c r="B22" s="34" t="s">
        <v>516</v>
      </c>
      <c r="C22" s="106">
        <f>C23+C24+C25+C26</f>
        <v>0</v>
      </c>
    </row>
    <row r="23" spans="1:3" ht="12.75">
      <c r="A23" s="21" t="s">
        <v>277</v>
      </c>
      <c r="B23" s="34" t="s">
        <v>517</v>
      </c>
      <c r="C23" s="106">
        <v>0</v>
      </c>
    </row>
    <row r="24" spans="1:3" ht="12.75">
      <c r="A24" s="21" t="s">
        <v>278</v>
      </c>
      <c r="B24" s="34" t="s">
        <v>518</v>
      </c>
      <c r="C24" s="106">
        <v>0</v>
      </c>
    </row>
    <row r="25" spans="1:3" ht="12.75">
      <c r="A25" s="21" t="s">
        <v>279</v>
      </c>
      <c r="B25" s="34" t="s">
        <v>519</v>
      </c>
      <c r="C25" s="106">
        <v>0</v>
      </c>
    </row>
    <row r="26" spans="1:3" ht="12.75">
      <c r="A26" s="21" t="s">
        <v>280</v>
      </c>
      <c r="B26" s="34" t="s">
        <v>520</v>
      </c>
      <c r="C26" s="106">
        <v>0</v>
      </c>
    </row>
    <row r="27" spans="1:3" ht="12.75">
      <c r="A27" s="21" t="s">
        <v>282</v>
      </c>
      <c r="B27" s="34" t="s">
        <v>521</v>
      </c>
      <c r="C27" s="106">
        <v>0</v>
      </c>
    </row>
    <row r="28" spans="1:3" ht="12.75">
      <c r="A28" s="21" t="s">
        <v>283</v>
      </c>
      <c r="B28" s="34" t="s">
        <v>522</v>
      </c>
      <c r="C28" s="106">
        <v>70415</v>
      </c>
    </row>
    <row r="29" spans="1:3" ht="12.75">
      <c r="A29" s="61" t="s">
        <v>202</v>
      </c>
      <c r="B29" s="34" t="s">
        <v>523</v>
      </c>
      <c r="C29" s="106">
        <f>C30+C42</f>
        <v>0</v>
      </c>
    </row>
    <row r="30" spans="1:3" ht="12.75">
      <c r="A30" s="20" t="s">
        <v>284</v>
      </c>
      <c r="B30" s="34" t="s">
        <v>524</v>
      </c>
      <c r="C30" s="106">
        <f>C31+C36</f>
        <v>0</v>
      </c>
    </row>
    <row r="31" spans="1:3" ht="12.75">
      <c r="A31" s="20" t="s">
        <v>285</v>
      </c>
      <c r="B31" s="34" t="s">
        <v>525</v>
      </c>
      <c r="C31" s="106">
        <f>C32+C33+C34+C35</f>
        <v>0</v>
      </c>
    </row>
    <row r="32" spans="1:3" ht="12.75">
      <c r="A32" s="20" t="s">
        <v>286</v>
      </c>
      <c r="B32" s="34" t="s">
        <v>526</v>
      </c>
      <c r="C32" s="106">
        <v>0</v>
      </c>
    </row>
    <row r="33" spans="1:3" ht="12.75">
      <c r="A33" s="20" t="s">
        <v>738</v>
      </c>
      <c r="B33" s="34" t="s">
        <v>527</v>
      </c>
      <c r="C33" s="106">
        <v>0</v>
      </c>
    </row>
    <row r="34" spans="1:3" ht="12.75">
      <c r="A34" s="20" t="s">
        <v>739</v>
      </c>
      <c r="B34" s="34" t="s">
        <v>528</v>
      </c>
      <c r="C34" s="106">
        <v>0</v>
      </c>
    </row>
    <row r="35" spans="1:3" ht="12.75">
      <c r="A35" s="20" t="s">
        <v>740</v>
      </c>
      <c r="B35" s="34" t="s">
        <v>529</v>
      </c>
      <c r="C35" s="106">
        <v>0</v>
      </c>
    </row>
    <row r="36" spans="1:3" ht="12.75">
      <c r="A36" s="20" t="s">
        <v>741</v>
      </c>
      <c r="B36" s="34" t="s">
        <v>530</v>
      </c>
      <c r="C36" s="106">
        <f>C37+C38+C39+C40+C41</f>
        <v>0</v>
      </c>
    </row>
    <row r="37" spans="1:3" ht="12.75">
      <c r="A37" s="20" t="s">
        <v>742</v>
      </c>
      <c r="B37" s="34" t="s">
        <v>531</v>
      </c>
      <c r="C37" s="106">
        <v>0</v>
      </c>
    </row>
    <row r="38" spans="1:3" ht="12.75">
      <c r="A38" s="20" t="s">
        <v>743</v>
      </c>
      <c r="B38" s="34" t="s">
        <v>532</v>
      </c>
      <c r="C38" s="106">
        <v>0</v>
      </c>
    </row>
    <row r="39" spans="1:3" ht="12.75">
      <c r="A39" s="20" t="s">
        <v>744</v>
      </c>
      <c r="B39" s="34" t="s">
        <v>533</v>
      </c>
      <c r="C39" s="106">
        <v>0</v>
      </c>
    </row>
    <row r="40" spans="1:3" ht="12.75">
      <c r="A40" s="20" t="s">
        <v>745</v>
      </c>
      <c r="B40" s="34" t="s">
        <v>534</v>
      </c>
      <c r="C40" s="106">
        <v>0</v>
      </c>
    </row>
    <row r="41" spans="1:3" ht="12.75">
      <c r="A41" s="20" t="s">
        <v>746</v>
      </c>
      <c r="B41" s="34" t="s">
        <v>535</v>
      </c>
      <c r="C41" s="106">
        <v>0</v>
      </c>
    </row>
    <row r="42" spans="1:3" ht="12.75">
      <c r="A42" s="20" t="s">
        <v>747</v>
      </c>
      <c r="B42" s="34" t="s">
        <v>536</v>
      </c>
      <c r="C42" s="106">
        <f>C43+C44</f>
        <v>0</v>
      </c>
    </row>
    <row r="43" spans="1:3" ht="12.75">
      <c r="A43" s="20" t="s">
        <v>748</v>
      </c>
      <c r="B43" s="34" t="s">
        <v>537</v>
      </c>
      <c r="C43" s="106">
        <v>0</v>
      </c>
    </row>
    <row r="44" spans="1:3" ht="12.75">
      <c r="A44" s="20" t="s">
        <v>749</v>
      </c>
      <c r="B44" s="34" t="s">
        <v>538</v>
      </c>
      <c r="C44" s="106">
        <v>0</v>
      </c>
    </row>
    <row r="45" spans="1:3" ht="22.5">
      <c r="A45" s="61" t="s">
        <v>203</v>
      </c>
      <c r="B45" s="34" t="s">
        <v>539</v>
      </c>
      <c r="C45" s="106">
        <f>C46+C59+C72+C73+C74+C75+C76+C77+C78+C82+C83+C84+C85+C86+C89</f>
        <v>691962</v>
      </c>
    </row>
    <row r="46" spans="1:3" ht="12.75">
      <c r="A46" s="20" t="s">
        <v>750</v>
      </c>
      <c r="B46" s="34" t="s">
        <v>540</v>
      </c>
      <c r="C46" s="110">
        <f>C47+C53</f>
        <v>0</v>
      </c>
    </row>
    <row r="47" spans="1:3" ht="12.75">
      <c r="A47" s="20" t="s">
        <v>418</v>
      </c>
      <c r="B47" s="34" t="s">
        <v>541</v>
      </c>
      <c r="C47" s="106">
        <f>C48+C49+C50+C51+C52</f>
        <v>0</v>
      </c>
    </row>
    <row r="48" spans="1:3" ht="12.75">
      <c r="A48" s="20" t="s">
        <v>751</v>
      </c>
      <c r="B48" s="34" t="s">
        <v>542</v>
      </c>
      <c r="C48" s="106">
        <v>0</v>
      </c>
    </row>
    <row r="49" spans="1:3" ht="12.75">
      <c r="A49" s="20" t="s">
        <v>752</v>
      </c>
      <c r="B49" s="34" t="s">
        <v>543</v>
      </c>
      <c r="C49" s="106">
        <v>0</v>
      </c>
    </row>
    <row r="50" spans="1:3" ht="12.75">
      <c r="A50" s="20" t="s">
        <v>753</v>
      </c>
      <c r="B50" s="34" t="s">
        <v>544</v>
      </c>
      <c r="C50" s="106">
        <v>0</v>
      </c>
    </row>
    <row r="51" spans="1:3" ht="12.75">
      <c r="A51" s="20" t="s">
        <v>754</v>
      </c>
      <c r="B51" s="34" t="s">
        <v>545</v>
      </c>
      <c r="C51" s="106">
        <v>0</v>
      </c>
    </row>
    <row r="52" spans="1:3" ht="12.75">
      <c r="A52" s="20" t="s">
        <v>755</v>
      </c>
      <c r="B52" s="34" t="s">
        <v>546</v>
      </c>
      <c r="C52" s="106">
        <v>0</v>
      </c>
    </row>
    <row r="53" spans="1:3" ht="12.75">
      <c r="A53" s="20" t="s">
        <v>756</v>
      </c>
      <c r="B53" s="34" t="s">
        <v>547</v>
      </c>
      <c r="C53" s="106">
        <f>C54+C55+C56+C57+C58</f>
        <v>0</v>
      </c>
    </row>
    <row r="54" spans="1:3" ht="12.75">
      <c r="A54" s="20" t="s">
        <v>757</v>
      </c>
      <c r="B54" s="34" t="s">
        <v>548</v>
      </c>
      <c r="C54" s="106">
        <v>0</v>
      </c>
    </row>
    <row r="55" spans="1:3" ht="12.75">
      <c r="A55" s="20" t="s">
        <v>758</v>
      </c>
      <c r="B55" s="34" t="s">
        <v>549</v>
      </c>
      <c r="C55" s="106">
        <v>0</v>
      </c>
    </row>
    <row r="56" spans="1:3" ht="12.75">
      <c r="A56" s="20" t="s">
        <v>759</v>
      </c>
      <c r="B56" s="34" t="s">
        <v>550</v>
      </c>
      <c r="C56" s="106">
        <v>0</v>
      </c>
    </row>
    <row r="57" spans="1:3" ht="12.75">
      <c r="A57" s="20" t="s">
        <v>760</v>
      </c>
      <c r="B57" s="34" t="s">
        <v>551</v>
      </c>
      <c r="C57" s="106">
        <v>0</v>
      </c>
    </row>
    <row r="58" spans="1:3" ht="12.75">
      <c r="A58" s="20" t="s">
        <v>761</v>
      </c>
      <c r="B58" s="34" t="s">
        <v>552</v>
      </c>
      <c r="C58" s="106">
        <v>0</v>
      </c>
    </row>
    <row r="59" spans="1:3" ht="12.75">
      <c r="A59" s="20" t="s">
        <v>0</v>
      </c>
      <c r="B59" s="34" t="s">
        <v>553</v>
      </c>
      <c r="C59" s="106">
        <f>C60+C66</f>
        <v>0</v>
      </c>
    </row>
    <row r="60" spans="1:3" ht="12.75">
      <c r="A60" s="20" t="s">
        <v>1</v>
      </c>
      <c r="B60" s="34" t="s">
        <v>554</v>
      </c>
      <c r="C60" s="106">
        <f>C61+C62+C63+C64+C65</f>
        <v>0</v>
      </c>
    </row>
    <row r="61" spans="1:3" ht="12.75">
      <c r="A61" s="20" t="s">
        <v>751</v>
      </c>
      <c r="B61" s="34" t="s">
        <v>555</v>
      </c>
      <c r="C61" s="106">
        <v>0</v>
      </c>
    </row>
    <row r="62" spans="1:3" ht="12.75">
      <c r="A62" s="20" t="s">
        <v>752</v>
      </c>
      <c r="B62" s="34" t="s">
        <v>556</v>
      </c>
      <c r="C62" s="106">
        <v>0</v>
      </c>
    </row>
    <row r="63" spans="1:3" ht="12.75">
      <c r="A63" s="20" t="s">
        <v>753</v>
      </c>
      <c r="B63" s="34" t="s">
        <v>557</v>
      </c>
      <c r="C63" s="106">
        <v>0</v>
      </c>
    </row>
    <row r="64" spans="1:3" ht="12.75">
      <c r="A64" s="20" t="s">
        <v>419</v>
      </c>
      <c r="B64" s="34" t="s">
        <v>558</v>
      </c>
      <c r="C64" s="106">
        <v>0</v>
      </c>
    </row>
    <row r="65" spans="1:3" ht="12.75">
      <c r="A65" s="20" t="s">
        <v>755</v>
      </c>
      <c r="B65" s="34" t="s">
        <v>559</v>
      </c>
      <c r="C65" s="106">
        <v>0</v>
      </c>
    </row>
    <row r="66" spans="1:3" ht="22.5">
      <c r="A66" s="20" t="s">
        <v>287</v>
      </c>
      <c r="B66" s="34" t="s">
        <v>560</v>
      </c>
      <c r="C66" s="106">
        <f>C67+C68+C69+C70+C71</f>
        <v>0</v>
      </c>
    </row>
    <row r="67" spans="1:3" ht="12.75">
      <c r="A67" s="20" t="s">
        <v>757</v>
      </c>
      <c r="B67" s="34" t="s">
        <v>561</v>
      </c>
      <c r="C67" s="106">
        <v>0</v>
      </c>
    </row>
    <row r="68" spans="1:3" ht="12.75">
      <c r="A68" s="20" t="s">
        <v>758</v>
      </c>
      <c r="B68" s="34" t="s">
        <v>562</v>
      </c>
      <c r="C68" s="106">
        <v>0</v>
      </c>
    </row>
    <row r="69" spans="1:3" ht="12.75">
      <c r="A69" s="20" t="s">
        <v>759</v>
      </c>
      <c r="B69" s="34" t="s">
        <v>563</v>
      </c>
      <c r="C69" s="106">
        <v>0</v>
      </c>
    </row>
    <row r="70" spans="1:3" ht="12.75">
      <c r="A70" s="20" t="s">
        <v>760</v>
      </c>
      <c r="B70" s="34" t="s">
        <v>564</v>
      </c>
      <c r="C70" s="106">
        <v>0</v>
      </c>
    </row>
    <row r="71" spans="1:3" ht="12.75">
      <c r="A71" s="20" t="s">
        <v>761</v>
      </c>
      <c r="B71" s="34" t="s">
        <v>565</v>
      </c>
      <c r="C71" s="106">
        <v>0</v>
      </c>
    </row>
    <row r="72" spans="1:3" ht="12.75">
      <c r="A72" s="20" t="s">
        <v>288</v>
      </c>
      <c r="B72" s="34" t="s">
        <v>566</v>
      </c>
      <c r="C72" s="106">
        <v>0</v>
      </c>
    </row>
    <row r="73" spans="1:3" ht="12.75">
      <c r="A73" s="20" t="s">
        <v>289</v>
      </c>
      <c r="B73" s="34" t="s">
        <v>567</v>
      </c>
      <c r="C73" s="106">
        <v>0</v>
      </c>
    </row>
    <row r="74" spans="1:3" ht="12.75">
      <c r="A74" s="20" t="s">
        <v>290</v>
      </c>
      <c r="B74" s="34" t="s">
        <v>568</v>
      </c>
      <c r="C74" s="106">
        <v>0</v>
      </c>
    </row>
    <row r="75" spans="1:3" ht="12.75">
      <c r="A75" s="20" t="s">
        <v>291</v>
      </c>
      <c r="B75" s="34" t="s">
        <v>569</v>
      </c>
      <c r="C75" s="106">
        <v>0</v>
      </c>
    </row>
    <row r="76" spans="1:3" ht="12.75">
      <c r="A76" s="20" t="s">
        <v>292</v>
      </c>
      <c r="B76" s="34" t="s">
        <v>570</v>
      </c>
      <c r="C76" s="106">
        <v>0</v>
      </c>
    </row>
    <row r="77" spans="1:3" ht="12.75">
      <c r="A77" s="20" t="s">
        <v>293</v>
      </c>
      <c r="B77" s="34" t="s">
        <v>571</v>
      </c>
      <c r="C77" s="106">
        <v>13371</v>
      </c>
    </row>
    <row r="78" spans="1:3" ht="12.75">
      <c r="A78" s="20" t="s">
        <v>294</v>
      </c>
      <c r="B78" s="34" t="s">
        <v>572</v>
      </c>
      <c r="C78" s="106">
        <f>C79+C80+C81</f>
        <v>656102</v>
      </c>
    </row>
    <row r="79" spans="1:3" ht="12.75">
      <c r="A79" s="20" t="s">
        <v>295</v>
      </c>
      <c r="B79" s="34" t="s">
        <v>573</v>
      </c>
      <c r="C79" s="106">
        <v>0</v>
      </c>
    </row>
    <row r="80" spans="1:5" ht="12.75">
      <c r="A80" s="20" t="s">
        <v>296</v>
      </c>
      <c r="B80" s="34" t="s">
        <v>574</v>
      </c>
      <c r="C80" s="106">
        <f>517476+97404+27395+5958+95+3590-1040-500+2-18-914+2-340+6519+263+210</f>
        <v>656102</v>
      </c>
      <c r="E80" s="45"/>
    </row>
    <row r="81" spans="1:3" ht="12.75">
      <c r="A81" s="20" t="s">
        <v>297</v>
      </c>
      <c r="B81" s="34" t="s">
        <v>575</v>
      </c>
      <c r="C81" s="106">
        <v>0</v>
      </c>
    </row>
    <row r="82" spans="1:3" ht="12.75">
      <c r="A82" s="20" t="s">
        <v>298</v>
      </c>
      <c r="B82" s="34" t="s">
        <v>576</v>
      </c>
      <c r="C82" s="106">
        <v>0</v>
      </c>
    </row>
    <row r="83" spans="1:3" ht="12.75">
      <c r="A83" s="20" t="s">
        <v>299</v>
      </c>
      <c r="B83" s="34" t="s">
        <v>577</v>
      </c>
      <c r="C83" s="106">
        <v>0</v>
      </c>
    </row>
    <row r="84" spans="1:3" ht="12.75">
      <c r="A84" s="20" t="s">
        <v>300</v>
      </c>
      <c r="B84" s="34" t="s">
        <v>578</v>
      </c>
      <c r="C84" s="106">
        <f>-345+133+263+2998+91+61-11-15+1+18+24+1058+469+194+192+3+10+413+636-232</f>
        <v>5961</v>
      </c>
    </row>
    <row r="85" spans="1:3" ht="12.75">
      <c r="A85" s="20" t="s">
        <v>301</v>
      </c>
      <c r="B85" s="34" t="s">
        <v>579</v>
      </c>
      <c r="C85" s="106">
        <v>16528</v>
      </c>
    </row>
    <row r="86" spans="1:3" ht="12.75">
      <c r="A86" s="20" t="s">
        <v>302</v>
      </c>
      <c r="B86" s="34" t="s">
        <v>580</v>
      </c>
      <c r="C86" s="106">
        <f>C87+C88</f>
        <v>0</v>
      </c>
    </row>
    <row r="87" spans="1:3" ht="12.75">
      <c r="A87" s="20" t="s">
        <v>303</v>
      </c>
      <c r="B87" s="34" t="s">
        <v>581</v>
      </c>
      <c r="C87" s="106">
        <v>0</v>
      </c>
    </row>
    <row r="88" spans="1:3" ht="12.75">
      <c r="A88" s="20" t="s">
        <v>304</v>
      </c>
      <c r="B88" s="34" t="s">
        <v>582</v>
      </c>
      <c r="C88" s="106">
        <v>0</v>
      </c>
    </row>
    <row r="89" spans="1:3" ht="12.75">
      <c r="A89" s="20" t="s">
        <v>154</v>
      </c>
      <c r="B89" s="34" t="s">
        <v>583</v>
      </c>
      <c r="C89" s="106">
        <v>0</v>
      </c>
    </row>
    <row r="90" spans="1:3" ht="12.75">
      <c r="A90" s="61" t="s">
        <v>204</v>
      </c>
      <c r="B90" s="34" t="s">
        <v>584</v>
      </c>
      <c r="C90" s="106">
        <f>C91+C92</f>
        <v>0</v>
      </c>
    </row>
    <row r="91" spans="1:3" ht="12.75">
      <c r="A91" s="20" t="s">
        <v>305</v>
      </c>
      <c r="B91" s="34" t="s">
        <v>585</v>
      </c>
      <c r="C91" s="106">
        <v>0</v>
      </c>
    </row>
    <row r="92" spans="1:3" ht="12.75">
      <c r="A92" s="20" t="s">
        <v>306</v>
      </c>
      <c r="B92" s="34" t="s">
        <v>586</v>
      </c>
      <c r="C92" s="106">
        <v>0</v>
      </c>
    </row>
    <row r="93" spans="1:3" ht="12.75">
      <c r="A93" s="61" t="s">
        <v>205</v>
      </c>
      <c r="B93" s="34" t="s">
        <v>587</v>
      </c>
      <c r="C93" s="106">
        <f>C94+C95+C96</f>
        <v>0</v>
      </c>
    </row>
    <row r="94" spans="1:3" ht="12.75">
      <c r="A94" s="20" t="s">
        <v>307</v>
      </c>
      <c r="B94" s="34" t="s">
        <v>588</v>
      </c>
      <c r="C94" s="106">
        <v>0</v>
      </c>
    </row>
    <row r="95" spans="1:3" ht="12.75">
      <c r="A95" s="20" t="s">
        <v>308</v>
      </c>
      <c r="B95" s="34" t="s">
        <v>589</v>
      </c>
      <c r="C95" s="106">
        <v>0</v>
      </c>
    </row>
    <row r="96" spans="1:3" ht="12.75">
      <c r="A96" s="20" t="s">
        <v>309</v>
      </c>
      <c r="B96" s="34" t="s">
        <v>590</v>
      </c>
      <c r="C96" s="106">
        <f>C97+C98+C99</f>
        <v>0</v>
      </c>
    </row>
    <row r="97" spans="1:3" ht="12.75">
      <c r="A97" s="20" t="s">
        <v>310</v>
      </c>
      <c r="B97" s="34" t="s">
        <v>591</v>
      </c>
      <c r="C97" s="106">
        <v>0</v>
      </c>
    </row>
    <row r="98" spans="1:3" ht="12.75">
      <c r="A98" s="20" t="s">
        <v>311</v>
      </c>
      <c r="B98" s="34" t="s">
        <v>592</v>
      </c>
      <c r="C98" s="106">
        <v>0</v>
      </c>
    </row>
    <row r="99" spans="1:3" ht="12.75">
      <c r="A99" s="20" t="s">
        <v>312</v>
      </c>
      <c r="B99" s="34" t="s">
        <v>593</v>
      </c>
      <c r="C99" s="106">
        <v>0</v>
      </c>
    </row>
    <row r="100" spans="1:3" ht="12.75">
      <c r="A100" s="61" t="s">
        <v>206</v>
      </c>
      <c r="B100" s="34" t="s">
        <v>594</v>
      </c>
      <c r="C100" s="106">
        <f>C101+C102+C108+C109</f>
        <v>0</v>
      </c>
    </row>
    <row r="101" spans="1:3" ht="12.75">
      <c r="A101" s="20" t="s">
        <v>313</v>
      </c>
      <c r="B101" s="34" t="s">
        <v>595</v>
      </c>
      <c r="C101" s="106">
        <v>0</v>
      </c>
    </row>
    <row r="102" spans="1:3" ht="12.75">
      <c r="A102" s="20" t="s">
        <v>314</v>
      </c>
      <c r="B102" s="34" t="s">
        <v>596</v>
      </c>
      <c r="C102" s="106">
        <f>C103+C104+C105+C106+C107</f>
        <v>0</v>
      </c>
    </row>
    <row r="103" spans="1:3" ht="12.75">
      <c r="A103" s="23" t="s">
        <v>315</v>
      </c>
      <c r="B103" s="34" t="s">
        <v>597</v>
      </c>
      <c r="C103" s="106">
        <v>0</v>
      </c>
    </row>
    <row r="104" spans="1:3" ht="12.75">
      <c r="A104" s="23" t="s">
        <v>316</v>
      </c>
      <c r="B104" s="34" t="s">
        <v>598</v>
      </c>
      <c r="C104" s="106">
        <v>0</v>
      </c>
    </row>
    <row r="105" spans="1:3" ht="12.75">
      <c r="A105" s="23" t="s">
        <v>317</v>
      </c>
      <c r="B105" s="34" t="s">
        <v>599</v>
      </c>
      <c r="C105" s="106">
        <v>0</v>
      </c>
    </row>
    <row r="106" spans="1:3" ht="12.75">
      <c r="A106" s="23" t="s">
        <v>318</v>
      </c>
      <c r="B106" s="34" t="s">
        <v>600</v>
      </c>
      <c r="C106" s="106">
        <v>0</v>
      </c>
    </row>
    <row r="107" spans="1:3" ht="12.75">
      <c r="A107" s="23" t="s">
        <v>319</v>
      </c>
      <c r="B107" s="34" t="s">
        <v>601</v>
      </c>
      <c r="C107" s="106">
        <v>0</v>
      </c>
    </row>
    <row r="108" spans="1:3" ht="12.75">
      <c r="A108" s="20" t="s">
        <v>320</v>
      </c>
      <c r="B108" s="34" t="s">
        <v>602</v>
      </c>
      <c r="C108" s="106">
        <v>0</v>
      </c>
    </row>
    <row r="109" spans="1:3" ht="12.75">
      <c r="A109" s="20" t="s">
        <v>321</v>
      </c>
      <c r="B109" s="34" t="s">
        <v>603</v>
      </c>
      <c r="C109" s="106">
        <v>0</v>
      </c>
    </row>
    <row r="110" spans="1:4" ht="12.75">
      <c r="A110" s="77" t="s">
        <v>436</v>
      </c>
      <c r="B110" s="34" t="s">
        <v>604</v>
      </c>
      <c r="C110" s="106">
        <f>C111+C112+C113</f>
        <v>560000</v>
      </c>
      <c r="D110" s="45"/>
    </row>
    <row r="111" spans="1:3" ht="12.75">
      <c r="A111" s="78" t="s">
        <v>322</v>
      </c>
      <c r="B111" s="34" t="s">
        <v>605</v>
      </c>
      <c r="C111" s="106">
        <v>60000</v>
      </c>
    </row>
    <row r="112" spans="1:3" ht="12.75">
      <c r="A112" s="78" t="s">
        <v>323</v>
      </c>
      <c r="B112" s="34" t="s">
        <v>606</v>
      </c>
      <c r="C112" s="106">
        <v>500000</v>
      </c>
    </row>
    <row r="113" spans="1:3" ht="12.75">
      <c r="A113" s="79" t="s">
        <v>437</v>
      </c>
      <c r="B113" s="34" t="s">
        <v>607</v>
      </c>
      <c r="C113" s="106">
        <v>0</v>
      </c>
    </row>
    <row r="114" spans="1:3" ht="12.75">
      <c r="A114" s="77" t="s">
        <v>438</v>
      </c>
      <c r="B114" s="34" t="s">
        <v>608</v>
      </c>
      <c r="C114" s="106">
        <v>0</v>
      </c>
    </row>
    <row r="115" spans="1:3" ht="12.75">
      <c r="A115" s="77" t="s">
        <v>439</v>
      </c>
      <c r="B115" s="34" t="s">
        <v>609</v>
      </c>
      <c r="C115" s="106">
        <f>C116+C117+C118+C119</f>
        <v>3297</v>
      </c>
    </row>
    <row r="116" spans="1:3" ht="12.75">
      <c r="A116" s="78" t="s">
        <v>324</v>
      </c>
      <c r="B116" s="34" t="s">
        <v>610</v>
      </c>
      <c r="C116" s="106">
        <v>3297</v>
      </c>
    </row>
    <row r="117" spans="1:3" ht="12.75">
      <c r="A117" s="78" t="s">
        <v>325</v>
      </c>
      <c r="B117" s="34" t="s">
        <v>611</v>
      </c>
      <c r="C117" s="106">
        <v>0</v>
      </c>
    </row>
    <row r="118" spans="1:3" ht="12.75">
      <c r="A118" s="78" t="s">
        <v>326</v>
      </c>
      <c r="B118" s="34" t="s">
        <v>612</v>
      </c>
      <c r="C118" s="106">
        <v>0</v>
      </c>
    </row>
    <row r="119" spans="1:3" ht="12.75">
      <c r="A119" s="78" t="s">
        <v>327</v>
      </c>
      <c r="B119" s="34" t="s">
        <v>613</v>
      </c>
      <c r="C119" s="106">
        <v>0</v>
      </c>
    </row>
    <row r="120" spans="1:3" ht="12.75">
      <c r="A120" s="77" t="s">
        <v>440</v>
      </c>
      <c r="B120" s="34" t="s">
        <v>614</v>
      </c>
      <c r="C120" s="106">
        <v>0</v>
      </c>
    </row>
    <row r="121" spans="1:3" ht="12.75">
      <c r="A121" s="77" t="s">
        <v>441</v>
      </c>
      <c r="B121" s="34" t="s">
        <v>615</v>
      </c>
      <c r="C121" s="106">
        <v>0</v>
      </c>
    </row>
    <row r="122" spans="1:3" ht="12.75">
      <c r="A122" s="77" t="s">
        <v>442</v>
      </c>
      <c r="B122" s="34" t="s">
        <v>616</v>
      </c>
      <c r="C122" s="106">
        <f>C123+C124+C125</f>
        <v>0</v>
      </c>
    </row>
    <row r="123" spans="1:3" ht="12.75">
      <c r="A123" s="78" t="s">
        <v>328</v>
      </c>
      <c r="B123" s="34" t="s">
        <v>617</v>
      </c>
      <c r="C123" s="106">
        <v>0</v>
      </c>
    </row>
    <row r="124" spans="1:3" ht="12.75">
      <c r="A124" s="78" t="s">
        <v>329</v>
      </c>
      <c r="B124" s="34" t="s">
        <v>618</v>
      </c>
      <c r="C124" s="106">
        <v>0</v>
      </c>
    </row>
    <row r="125" spans="1:3" ht="12.75">
      <c r="A125" s="78" t="s">
        <v>330</v>
      </c>
      <c r="B125" s="34" t="s">
        <v>619</v>
      </c>
      <c r="C125" s="106">
        <v>0</v>
      </c>
    </row>
    <row r="126" spans="1:3" ht="12.75">
      <c r="A126" s="77" t="s">
        <v>449</v>
      </c>
      <c r="B126" s="34" t="s">
        <v>620</v>
      </c>
      <c r="C126" s="106">
        <f>C127+C128</f>
        <v>16570</v>
      </c>
    </row>
    <row r="127" spans="1:3" ht="12.75">
      <c r="A127" s="78" t="s">
        <v>331</v>
      </c>
      <c r="B127" s="34" t="s">
        <v>621</v>
      </c>
      <c r="C127" s="106">
        <v>16570</v>
      </c>
    </row>
    <row r="128" spans="1:3" ht="12.75">
      <c r="A128" s="78" t="s">
        <v>332</v>
      </c>
      <c r="B128" s="34" t="s">
        <v>622</v>
      </c>
      <c r="C128" s="106">
        <v>0</v>
      </c>
    </row>
    <row r="129" spans="1:3" ht="12.75">
      <c r="A129" s="80" t="s">
        <v>450</v>
      </c>
      <c r="B129" s="35" t="s">
        <v>623</v>
      </c>
      <c r="C129" s="108">
        <v>11481</v>
      </c>
    </row>
    <row r="130" spans="1:3" ht="12.75">
      <c r="A130" s="65"/>
      <c r="B130" s="81"/>
      <c r="C130" s="82"/>
    </row>
    <row r="131" spans="1:3" ht="12.75">
      <c r="A131" s="65"/>
      <c r="B131" s="22"/>
      <c r="C131" s="82"/>
    </row>
    <row r="132" spans="1:3" ht="12.75">
      <c r="A132" s="65"/>
      <c r="B132" s="22"/>
      <c r="C132" s="82"/>
    </row>
    <row r="133" spans="1:3" ht="12.75">
      <c r="A133" s="65"/>
      <c r="C133" s="82"/>
    </row>
    <row r="134" spans="1:3" ht="12.75">
      <c r="A134" s="65"/>
      <c r="C134" s="82"/>
    </row>
    <row r="135" spans="1:3" ht="12.75">
      <c r="A135" s="65"/>
      <c r="C135" s="82"/>
    </row>
    <row r="136" spans="1:3" ht="12.75">
      <c r="A136" s="65"/>
      <c r="B136" s="66"/>
      <c r="C136" s="82"/>
    </row>
    <row r="137" spans="1:3" ht="12.75">
      <c r="A137" s="65"/>
      <c r="C137" s="82"/>
    </row>
    <row r="138" spans="1:3" ht="12.75">
      <c r="A138" s="65"/>
      <c r="C138" s="82"/>
    </row>
    <row r="139" spans="1:3" ht="12.75">
      <c r="A139" s="65"/>
      <c r="B139" s="66"/>
      <c r="C139" s="82"/>
    </row>
    <row r="140" spans="1:3" ht="12.75">
      <c r="A140" s="65"/>
      <c r="C140" s="82"/>
    </row>
    <row r="141" spans="1:3" ht="12.75">
      <c r="A141" s="65"/>
      <c r="C141" s="82"/>
    </row>
    <row r="142" spans="1:3" ht="12.75">
      <c r="A142" s="65"/>
      <c r="C142" s="82"/>
    </row>
    <row r="143" spans="1:3" ht="12.75">
      <c r="A143" s="65"/>
      <c r="C143" s="82"/>
    </row>
    <row r="144" spans="1:3" ht="12.75">
      <c r="A144" s="65"/>
      <c r="C144" s="82"/>
    </row>
    <row r="145" spans="1:3" ht="12.75">
      <c r="A145" s="65"/>
      <c r="C145" s="82"/>
    </row>
    <row r="146" spans="1:3" ht="12.75">
      <c r="A146" s="65"/>
      <c r="C146" s="82"/>
    </row>
    <row r="147" spans="1:3" ht="12.75">
      <c r="A147" s="65"/>
      <c r="C147" s="82"/>
    </row>
    <row r="148" spans="1:3" ht="12.75">
      <c r="A148" s="65"/>
      <c r="C148" s="82"/>
    </row>
    <row r="149" spans="1:3" ht="12.75">
      <c r="A149" s="65"/>
      <c r="C149" s="82"/>
    </row>
    <row r="150" spans="1:3" ht="12.75">
      <c r="A150" s="65"/>
      <c r="C150" s="82"/>
    </row>
    <row r="151" spans="1:3" ht="12.75">
      <c r="A151" s="65"/>
      <c r="C151" s="82"/>
    </row>
    <row r="152" spans="1:3" ht="12.75">
      <c r="A152" s="65"/>
      <c r="C152" s="82"/>
    </row>
    <row r="153" spans="1:3" ht="12.75">
      <c r="A153" s="65"/>
      <c r="C153" s="82"/>
    </row>
    <row r="154" spans="1:3" ht="12.75">
      <c r="A154" s="65"/>
      <c r="C154" s="82"/>
    </row>
    <row r="155" spans="1:3" ht="12.75">
      <c r="A155" s="65"/>
      <c r="C155" s="82"/>
    </row>
    <row r="156" spans="1:3" ht="12.75">
      <c r="A156" s="65"/>
      <c r="C156" s="82"/>
    </row>
    <row r="157" spans="1:3" ht="12.75">
      <c r="A157" s="65"/>
      <c r="C157" s="82"/>
    </row>
    <row r="158" spans="1:3" ht="12.75">
      <c r="A158" s="65"/>
      <c r="C158" s="82"/>
    </row>
    <row r="159" spans="1:3" ht="12.75">
      <c r="A159" s="65"/>
      <c r="C159" s="82"/>
    </row>
    <row r="160" spans="1:3" ht="12.75">
      <c r="A160" s="65"/>
      <c r="C160" s="82"/>
    </row>
    <row r="161" spans="1:3" ht="12.75">
      <c r="A161" s="65"/>
      <c r="C161" s="82"/>
    </row>
    <row r="162" spans="1:3" ht="12.75">
      <c r="A162" s="65"/>
      <c r="C162" s="82"/>
    </row>
    <row r="163" spans="1:3" ht="12.75">
      <c r="A163" s="65"/>
      <c r="C163" s="82"/>
    </row>
    <row r="164" spans="1:3" ht="12.75">
      <c r="A164" s="65"/>
      <c r="C164" s="82"/>
    </row>
    <row r="165" spans="1:3" ht="12.75">
      <c r="A165" s="65"/>
      <c r="C165" s="82"/>
    </row>
    <row r="166" spans="1:3" ht="12.75">
      <c r="A166" s="65"/>
      <c r="C166" s="82"/>
    </row>
    <row r="167" spans="1:3" ht="12.75">
      <c r="A167" s="65"/>
      <c r="C167" s="82"/>
    </row>
    <row r="168" spans="1:3" ht="12.75">
      <c r="A168" s="65"/>
      <c r="C168" s="82"/>
    </row>
    <row r="169" spans="1:3" ht="12.75">
      <c r="A169" s="65"/>
      <c r="C169" s="82"/>
    </row>
    <row r="170" spans="1:3" ht="12.75">
      <c r="A170" s="65"/>
      <c r="C170" s="82"/>
    </row>
    <row r="171" spans="1:3" ht="12.75">
      <c r="A171" s="65"/>
      <c r="C171" s="82"/>
    </row>
    <row r="172" spans="1:3" ht="12.75">
      <c r="A172" s="65"/>
      <c r="C172" s="82"/>
    </row>
    <row r="173" spans="1:3" ht="12.75">
      <c r="A173" s="65"/>
      <c r="C173" s="82"/>
    </row>
    <row r="174" spans="1:3" ht="12.75">
      <c r="A174" s="65"/>
      <c r="C174" s="82"/>
    </row>
    <row r="175" spans="1:3" ht="12.75">
      <c r="A175" s="65"/>
      <c r="C175" s="82"/>
    </row>
    <row r="176" spans="1:3" ht="12.75">
      <c r="A176" s="65"/>
      <c r="C176" s="82"/>
    </row>
    <row r="177" spans="1:3" ht="12.75">
      <c r="A177" s="65"/>
      <c r="C177" s="82"/>
    </row>
    <row r="178" spans="1:3" ht="12.75">
      <c r="A178" s="65"/>
      <c r="C178" s="82"/>
    </row>
    <row r="179" spans="1:3" ht="12.75">
      <c r="A179" s="65"/>
      <c r="C179" s="82"/>
    </row>
    <row r="180" spans="1:3" ht="12.75">
      <c r="A180" s="65"/>
      <c r="C180" s="82"/>
    </row>
    <row r="181" spans="1:3" ht="12.75">
      <c r="A181" s="65"/>
      <c r="C181" s="82"/>
    </row>
    <row r="182" spans="1:3" ht="12.75">
      <c r="A182" s="65"/>
      <c r="C182" s="82"/>
    </row>
    <row r="183" spans="1:3" ht="12.75">
      <c r="A183" s="65"/>
      <c r="C183" s="82"/>
    </row>
    <row r="184" spans="1:3" ht="12.75">
      <c r="A184" s="65"/>
      <c r="C184" s="82"/>
    </row>
    <row r="185" spans="1:3" ht="12.75">
      <c r="A185" s="65"/>
      <c r="C185" s="82"/>
    </row>
    <row r="186" spans="1:3" ht="12.75">
      <c r="A186" s="65"/>
      <c r="C186" s="82"/>
    </row>
    <row r="187" spans="1:3" ht="12.75">
      <c r="A187" s="65"/>
      <c r="C187" s="82"/>
    </row>
    <row r="188" spans="1:3" ht="12.75">
      <c r="A188" s="65"/>
      <c r="C188" s="82"/>
    </row>
    <row r="189" spans="1:3" ht="12.75">
      <c r="A189" s="65"/>
      <c r="C189" s="82"/>
    </row>
    <row r="190" spans="1:3" ht="12.75">
      <c r="A190" s="65"/>
      <c r="C190" s="82"/>
    </row>
    <row r="191" spans="1:3" ht="12.75">
      <c r="A191" s="65"/>
      <c r="C191" s="82"/>
    </row>
    <row r="192" spans="1:3" ht="12.75">
      <c r="A192" s="65"/>
      <c r="C192" s="82"/>
    </row>
    <row r="193" spans="1:3" ht="12.75">
      <c r="A193" s="65"/>
      <c r="C193" s="82"/>
    </row>
    <row r="194" spans="1:3" ht="12.75">
      <c r="A194" s="65"/>
      <c r="C194" s="82"/>
    </row>
    <row r="195" spans="1:3" ht="12.75">
      <c r="A195" s="65"/>
      <c r="C195" s="82"/>
    </row>
    <row r="196" spans="1:3" ht="12.75">
      <c r="A196" s="65"/>
      <c r="C196" s="82"/>
    </row>
    <row r="197" spans="1:3" ht="12.75">
      <c r="A197" s="65"/>
      <c r="C197" s="82"/>
    </row>
    <row r="198" spans="1:3" ht="12.75">
      <c r="A198" s="65"/>
      <c r="C198" s="82"/>
    </row>
    <row r="199" spans="1:3" ht="12.75">
      <c r="A199" s="65"/>
      <c r="C199" s="82"/>
    </row>
    <row r="200" spans="1:3" ht="12.75">
      <c r="A200" s="65"/>
      <c r="C200" s="82"/>
    </row>
    <row r="201" spans="1:3" ht="12.75">
      <c r="A201" s="65"/>
      <c r="C201" s="82"/>
    </row>
    <row r="202" spans="1:3" ht="12.75">
      <c r="A202" s="65"/>
      <c r="C202" s="82"/>
    </row>
    <row r="203" spans="1:3" ht="12.75">
      <c r="A203" s="65"/>
      <c r="C203" s="82"/>
    </row>
    <row r="204" spans="1:3" ht="12.75">
      <c r="A204" s="65"/>
      <c r="C204" s="82"/>
    </row>
    <row r="205" spans="1:3" ht="12.75">
      <c r="A205" s="65"/>
      <c r="C205" s="82"/>
    </row>
    <row r="206" spans="1:3" ht="12.75">
      <c r="A206" s="65"/>
      <c r="C206" s="82"/>
    </row>
    <row r="207" spans="1:3" ht="12.75">
      <c r="A207" s="65"/>
      <c r="C207" s="82"/>
    </row>
    <row r="208" spans="1:3" ht="12.75">
      <c r="A208" s="65"/>
      <c r="C208" s="82"/>
    </row>
    <row r="209" spans="1:3" ht="12.75">
      <c r="A209" s="65"/>
      <c r="C209" s="82"/>
    </row>
    <row r="210" spans="1:3" ht="12.75">
      <c r="A210" s="65"/>
      <c r="C210" s="82"/>
    </row>
    <row r="211" spans="1:3" ht="12.75">
      <c r="A211" s="65"/>
      <c r="C211" s="82"/>
    </row>
    <row r="212" spans="1:3" ht="12.75">
      <c r="A212" s="65"/>
      <c r="C212" s="82"/>
    </row>
    <row r="213" spans="1:3" ht="12.75">
      <c r="A213" s="65"/>
      <c r="C213" s="82"/>
    </row>
    <row r="214" spans="1:3" ht="12.75">
      <c r="A214" s="65"/>
      <c r="C214" s="82"/>
    </row>
    <row r="215" spans="1:3" ht="12.75">
      <c r="A215" s="65"/>
      <c r="C215" s="82"/>
    </row>
    <row r="216" spans="1:3" ht="12.75">
      <c r="A216" s="65"/>
      <c r="C216" s="82"/>
    </row>
    <row r="217" spans="1:3" ht="12.75">
      <c r="A217" s="65"/>
      <c r="C217" s="82"/>
    </row>
    <row r="218" spans="1:3" ht="12.75">
      <c r="A218" s="65"/>
      <c r="C218" s="82"/>
    </row>
    <row r="219" spans="1:3" ht="12.75">
      <c r="A219" s="65"/>
      <c r="C219" s="82"/>
    </row>
    <row r="220" spans="1:3" ht="12.75">
      <c r="A220" s="65"/>
      <c r="C220" s="82"/>
    </row>
    <row r="221" spans="1:3" ht="12.75">
      <c r="A221" s="65"/>
      <c r="C221" s="82"/>
    </row>
    <row r="222" spans="1:3" ht="12.75">
      <c r="A222" s="65"/>
      <c r="C222" s="82"/>
    </row>
    <row r="223" spans="1:3" ht="12.75">
      <c r="A223" s="65"/>
      <c r="C223" s="82"/>
    </row>
    <row r="224" spans="1:3" ht="12.75">
      <c r="A224" s="65"/>
      <c r="C224" s="82"/>
    </row>
    <row r="225" spans="1:3" ht="12.75">
      <c r="A225" s="65"/>
      <c r="C225" s="82"/>
    </row>
    <row r="226" spans="1:3" ht="12.75">
      <c r="A226" s="65"/>
      <c r="C226" s="82"/>
    </row>
    <row r="227" spans="1:3" ht="12.75">
      <c r="A227" s="65"/>
      <c r="C227" s="82"/>
    </row>
    <row r="228" spans="1:3" ht="12.75">
      <c r="A228" s="65"/>
      <c r="C228" s="82"/>
    </row>
    <row r="229" spans="1:3" ht="12.75">
      <c r="A229" s="65"/>
      <c r="C229" s="82"/>
    </row>
    <row r="230" spans="1:3" ht="12.75">
      <c r="A230" s="65"/>
      <c r="C230" s="82"/>
    </row>
    <row r="231" spans="1:3" ht="12.75">
      <c r="A231" s="65"/>
      <c r="C231" s="82"/>
    </row>
    <row r="232" spans="1:3" ht="12.75">
      <c r="A232" s="65"/>
      <c r="C232" s="82"/>
    </row>
    <row r="233" spans="1:3" ht="12.75">
      <c r="A233" s="65"/>
      <c r="C233" s="82"/>
    </row>
    <row r="234" spans="1:3" ht="12.75">
      <c r="A234" s="65"/>
      <c r="C234" s="82"/>
    </row>
    <row r="235" spans="1:3" ht="12.75">
      <c r="A235" s="65"/>
      <c r="C235" s="82"/>
    </row>
    <row r="236" spans="1:3" ht="12.75">
      <c r="A236" s="83"/>
      <c r="C236" s="82"/>
    </row>
    <row r="237" spans="1:3" ht="12.75">
      <c r="A237" s="83"/>
      <c r="C237" s="82"/>
    </row>
    <row r="238" spans="1:3" ht="12.75">
      <c r="A238" s="83"/>
      <c r="C238" s="82"/>
    </row>
    <row r="239" ht="12.75">
      <c r="A239" s="83"/>
    </row>
    <row r="240" ht="12.75">
      <c r="A240" s="83"/>
    </row>
    <row r="241" ht="12.75">
      <c r="A241" s="83"/>
    </row>
    <row r="242" ht="12.75">
      <c r="A242" s="83"/>
    </row>
    <row r="243" ht="12.75">
      <c r="A243" s="83"/>
    </row>
    <row r="244" ht="12.75">
      <c r="A244" s="83"/>
    </row>
    <row r="245" ht="12.75">
      <c r="A245" s="83"/>
    </row>
    <row r="246" ht="12.75">
      <c r="A246" s="83"/>
    </row>
    <row r="247" ht="12.75">
      <c r="A247" s="83"/>
    </row>
    <row r="248" ht="12.75">
      <c r="A248" s="83"/>
    </row>
    <row r="249" ht="12.75">
      <c r="A249" s="83"/>
    </row>
    <row r="250" ht="12.75">
      <c r="A250" s="83"/>
    </row>
    <row r="251" ht="12.75">
      <c r="A251" s="83"/>
    </row>
    <row r="252" ht="12.75">
      <c r="A252" s="83"/>
    </row>
    <row r="253" ht="12.75">
      <c r="A253" s="83"/>
    </row>
    <row r="254" ht="12.75">
      <c r="A254" s="83"/>
    </row>
    <row r="255" ht="12.75">
      <c r="A255" s="83"/>
    </row>
    <row r="256" ht="12.75">
      <c r="A256" s="83"/>
    </row>
    <row r="257" ht="12.75">
      <c r="A257" s="83"/>
    </row>
    <row r="258" ht="12.75">
      <c r="A258" s="83"/>
    </row>
    <row r="259" ht="12.75">
      <c r="A259" s="83"/>
    </row>
    <row r="260" ht="12.75">
      <c r="A260" s="83"/>
    </row>
    <row r="261" ht="12.75">
      <c r="A261" s="83"/>
    </row>
    <row r="262" ht="12.75">
      <c r="A262" s="83"/>
    </row>
    <row r="263" ht="12.75">
      <c r="A263" s="83"/>
    </row>
    <row r="264" ht="12.75">
      <c r="A264" s="83"/>
    </row>
    <row r="265" ht="12.75">
      <c r="A265" s="83"/>
    </row>
    <row r="266" ht="12.75">
      <c r="A266" s="83"/>
    </row>
    <row r="267" ht="12.75">
      <c r="A267" s="83"/>
    </row>
    <row r="268" ht="12.75">
      <c r="A268" s="83"/>
    </row>
    <row r="269" ht="12.75">
      <c r="A269" s="83"/>
    </row>
    <row r="270" ht="12.75">
      <c r="A270" s="83"/>
    </row>
    <row r="271" ht="12.75">
      <c r="A271" s="83"/>
    </row>
    <row r="272" ht="12.75">
      <c r="A272" s="83"/>
    </row>
    <row r="273" ht="12.75">
      <c r="A273" s="83"/>
    </row>
    <row r="274" ht="12.75">
      <c r="A274" s="83"/>
    </row>
    <row r="275" ht="12.75">
      <c r="A275" s="83"/>
    </row>
    <row r="276" ht="12.75">
      <c r="A276" s="83"/>
    </row>
    <row r="277" ht="12.75">
      <c r="A277" s="83"/>
    </row>
    <row r="278" ht="12.75">
      <c r="A278" s="83"/>
    </row>
    <row r="279" ht="12.75">
      <c r="A279" s="83"/>
    </row>
    <row r="280" ht="12.75">
      <c r="A280" s="83"/>
    </row>
    <row r="281" ht="12.75">
      <c r="A281" s="83"/>
    </row>
    <row r="282" ht="12.75">
      <c r="A282" s="83"/>
    </row>
    <row r="283" ht="12.75">
      <c r="A283" s="83"/>
    </row>
    <row r="284" ht="12.75">
      <c r="A284" s="83"/>
    </row>
    <row r="285" ht="12.75">
      <c r="A285" s="83"/>
    </row>
    <row r="286" ht="12.75">
      <c r="A286" s="83"/>
    </row>
    <row r="287" ht="12.75">
      <c r="A287" s="83"/>
    </row>
    <row r="288" ht="12.75">
      <c r="A288" s="83"/>
    </row>
    <row r="289" ht="12.75">
      <c r="A289" s="83"/>
    </row>
    <row r="290" ht="12.75">
      <c r="A290" s="83"/>
    </row>
    <row r="291" ht="12.75">
      <c r="A291" s="83"/>
    </row>
    <row r="292" ht="12.75">
      <c r="A292" s="83"/>
    </row>
    <row r="293" ht="12.75">
      <c r="A293" s="83"/>
    </row>
    <row r="294" ht="12.75">
      <c r="A294" s="83"/>
    </row>
    <row r="295" ht="12.75">
      <c r="A295" s="83"/>
    </row>
    <row r="296" ht="12.75">
      <c r="A296" s="83"/>
    </row>
    <row r="297" ht="12.75">
      <c r="A297" s="83"/>
    </row>
    <row r="298" ht="12.75">
      <c r="A298" s="83"/>
    </row>
    <row r="299" ht="12.75">
      <c r="A299" s="83"/>
    </row>
    <row r="300" ht="12.75">
      <c r="A300" s="83"/>
    </row>
    <row r="301" ht="12.75">
      <c r="A301" s="83"/>
    </row>
    <row r="302" ht="12.75">
      <c r="A302" s="83"/>
    </row>
    <row r="303" ht="12.75">
      <c r="A303" s="83"/>
    </row>
    <row r="304" ht="12.75">
      <c r="A304" s="83"/>
    </row>
    <row r="305" ht="12.75">
      <c r="A305" s="83"/>
    </row>
    <row r="306" ht="12.75">
      <c r="A306" s="83"/>
    </row>
    <row r="307" ht="12.75">
      <c r="A307" s="83"/>
    </row>
    <row r="308" ht="12.75">
      <c r="A308" s="83"/>
    </row>
    <row r="309" ht="12.75">
      <c r="A309" s="83"/>
    </row>
    <row r="310" ht="12.75">
      <c r="A310" s="83"/>
    </row>
    <row r="311" ht="12.75">
      <c r="A311" s="83"/>
    </row>
    <row r="312" ht="12.75">
      <c r="A312" s="83"/>
    </row>
    <row r="313" ht="12.75">
      <c r="A313" s="83"/>
    </row>
    <row r="314" ht="12.75">
      <c r="A314" s="83"/>
    </row>
    <row r="315" ht="12.75">
      <c r="A315" s="83"/>
    </row>
    <row r="316" ht="12.75">
      <c r="A316" s="83"/>
    </row>
    <row r="317" ht="12.75">
      <c r="A317" s="83"/>
    </row>
    <row r="318" ht="12.75">
      <c r="A318" s="83"/>
    </row>
    <row r="319" ht="12.75">
      <c r="A319" s="83"/>
    </row>
    <row r="320" ht="12.75">
      <c r="A320" s="83"/>
    </row>
    <row r="321" ht="12.75">
      <c r="A321" s="83"/>
    </row>
    <row r="322" ht="12.75">
      <c r="A322" s="83"/>
    </row>
    <row r="323" ht="12.75">
      <c r="A323" s="83"/>
    </row>
    <row r="324" ht="12.75">
      <c r="A324" s="83"/>
    </row>
    <row r="325" ht="12.75">
      <c r="A325" s="83"/>
    </row>
    <row r="326" ht="12.75">
      <c r="A326" s="83"/>
    </row>
    <row r="327" ht="12.75">
      <c r="A327" s="83"/>
    </row>
    <row r="328" ht="12.75">
      <c r="A328" s="83"/>
    </row>
    <row r="329" ht="12.75">
      <c r="A329" s="83"/>
    </row>
    <row r="330" ht="12.75">
      <c r="A330" s="83"/>
    </row>
    <row r="331" ht="12.75">
      <c r="A331" s="83"/>
    </row>
    <row r="332" ht="12.75">
      <c r="A332" s="83"/>
    </row>
    <row r="333" ht="12.75">
      <c r="A333" s="83"/>
    </row>
    <row r="334" ht="12.75">
      <c r="A334" s="83"/>
    </row>
    <row r="335" ht="12.75">
      <c r="A335" s="83"/>
    </row>
    <row r="336" ht="12.75">
      <c r="A336" s="83"/>
    </row>
    <row r="337" ht="12.75">
      <c r="A337" s="83"/>
    </row>
    <row r="338" ht="12.75">
      <c r="A338" s="83"/>
    </row>
    <row r="339" ht="12.75">
      <c r="A339" s="83"/>
    </row>
    <row r="340" ht="12.75">
      <c r="A340" s="83"/>
    </row>
    <row r="341" ht="12.75">
      <c r="A341" s="83"/>
    </row>
    <row r="342" ht="12.75">
      <c r="A342" s="83"/>
    </row>
    <row r="343" ht="12.75">
      <c r="A343" s="83"/>
    </row>
    <row r="344" ht="12.75">
      <c r="A344" s="83"/>
    </row>
    <row r="345" ht="12.75">
      <c r="A345" s="83"/>
    </row>
    <row r="346" ht="12.75">
      <c r="A346" s="83"/>
    </row>
    <row r="347" ht="12.75">
      <c r="A347" s="83"/>
    </row>
    <row r="348" ht="12.75">
      <c r="A348" s="83"/>
    </row>
    <row r="349" ht="12.75">
      <c r="A349" s="83"/>
    </row>
    <row r="350" ht="12.75">
      <c r="A350" s="83"/>
    </row>
    <row r="351" ht="12.75">
      <c r="A351" s="83"/>
    </row>
    <row r="352" ht="12.75">
      <c r="A352" s="83"/>
    </row>
    <row r="353" ht="12.75">
      <c r="A353" s="83"/>
    </row>
    <row r="354" ht="12.75">
      <c r="A354" s="83"/>
    </row>
    <row r="355" ht="12.75">
      <c r="A355" s="83"/>
    </row>
    <row r="356" ht="12.75">
      <c r="A356" s="83"/>
    </row>
    <row r="357" ht="12.75">
      <c r="A357" s="83"/>
    </row>
    <row r="358" ht="12.75">
      <c r="A358" s="83"/>
    </row>
    <row r="359" ht="12.75">
      <c r="A359" s="83"/>
    </row>
    <row r="360" ht="12.75">
      <c r="A360" s="83"/>
    </row>
    <row r="361" ht="12.75">
      <c r="A361" s="83"/>
    </row>
    <row r="362" ht="12.75">
      <c r="A362" s="83"/>
    </row>
    <row r="363" ht="12.75">
      <c r="A363" s="83"/>
    </row>
    <row r="364" ht="12.75">
      <c r="A364" s="83"/>
    </row>
    <row r="365" ht="12.75">
      <c r="A365" s="83"/>
    </row>
    <row r="366" ht="12.75">
      <c r="A366" s="83"/>
    </row>
    <row r="367" ht="12.75">
      <c r="A367" s="83"/>
    </row>
    <row r="368" ht="12.75">
      <c r="A368" s="83"/>
    </row>
    <row r="369" ht="12.75">
      <c r="A369" s="83"/>
    </row>
    <row r="370" ht="12.75">
      <c r="A370" s="83"/>
    </row>
    <row r="371" ht="12.75">
      <c r="A371" s="83"/>
    </row>
    <row r="372" ht="12.75">
      <c r="A372" s="83"/>
    </row>
    <row r="373" ht="12.75">
      <c r="A373" s="83"/>
    </row>
    <row r="374" ht="12.75">
      <c r="A374" s="83"/>
    </row>
    <row r="375" ht="12.75">
      <c r="A375" s="83"/>
    </row>
    <row r="376" ht="12.75">
      <c r="A376" s="83"/>
    </row>
    <row r="377" ht="12.75">
      <c r="A377" s="83"/>
    </row>
    <row r="378" ht="12.75">
      <c r="A378" s="83"/>
    </row>
    <row r="379" ht="12.75">
      <c r="A379" s="83"/>
    </row>
    <row r="380" ht="12.75">
      <c r="A380" s="83"/>
    </row>
    <row r="381" ht="12.75">
      <c r="A381" s="83"/>
    </row>
    <row r="382" ht="12.75">
      <c r="A382" s="83"/>
    </row>
    <row r="383" ht="12.75">
      <c r="A383" s="83"/>
    </row>
    <row r="384" ht="12.75">
      <c r="A384" s="83"/>
    </row>
    <row r="385" ht="12.75">
      <c r="A385" s="83"/>
    </row>
    <row r="386" ht="12.75">
      <c r="A386" s="83"/>
    </row>
    <row r="387" ht="12.75">
      <c r="A387" s="83"/>
    </row>
    <row r="388" ht="12.75">
      <c r="A388" s="83"/>
    </row>
    <row r="389" ht="12.75">
      <c r="A389" s="83"/>
    </row>
    <row r="390" ht="12.75">
      <c r="A390" s="83"/>
    </row>
    <row r="391" ht="12.75">
      <c r="A391" s="83"/>
    </row>
    <row r="392" ht="12.75">
      <c r="A392" s="83"/>
    </row>
    <row r="393" ht="12.75">
      <c r="A393" s="83"/>
    </row>
    <row r="394" ht="12.75">
      <c r="A394" s="83"/>
    </row>
    <row r="395" ht="12.75">
      <c r="A395" s="8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scale="70" r:id="rId1"/>
  <headerFooter alignWithMargins="0">
    <oddHeader>&amp;L&amp;F  &amp;A&amp;R&amp;8Stránka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E46"/>
  <sheetViews>
    <sheetView workbookViewId="0" topLeftCell="A1">
      <selection activeCell="A1" sqref="A1"/>
    </sheetView>
  </sheetViews>
  <sheetFormatPr defaultColWidth="9.00390625" defaultRowHeight="12.75"/>
  <cols>
    <col min="1" max="1" width="50.375" style="13" customWidth="1"/>
    <col min="2" max="2" width="3.625" style="125" bestFit="1" customWidth="1"/>
    <col min="3" max="3" width="17.125" style="15" customWidth="1"/>
    <col min="4" max="16384" width="9.125" style="13" customWidth="1"/>
  </cols>
  <sheetData>
    <row r="1" spans="1:3" s="6" customFormat="1" ht="12.75">
      <c r="A1" s="111" t="s">
        <v>144</v>
      </c>
      <c r="B1" s="112"/>
      <c r="C1" s="113"/>
    </row>
    <row r="2" spans="1:3" s="6" customFormat="1" ht="12.75">
      <c r="A2" s="114" t="s">
        <v>153</v>
      </c>
      <c r="B2" s="112"/>
      <c r="C2" s="115"/>
    </row>
    <row r="3" spans="1:3" s="6" customFormat="1" ht="12.75">
      <c r="A3" s="114"/>
      <c r="B3" s="112"/>
      <c r="C3" s="115"/>
    </row>
    <row r="4" spans="1:3" s="6" customFormat="1" ht="12.75">
      <c r="A4" s="55" t="s">
        <v>451</v>
      </c>
      <c r="B4" s="31" t="s">
        <v>500</v>
      </c>
      <c r="C4" s="74" t="s">
        <v>340</v>
      </c>
    </row>
    <row r="5" spans="1:4" ht="11.25">
      <c r="A5" s="19" t="s">
        <v>341</v>
      </c>
      <c r="B5" s="33" t="s">
        <v>407</v>
      </c>
      <c r="C5" s="4" t="s">
        <v>20</v>
      </c>
      <c r="D5" s="52"/>
    </row>
    <row r="6" spans="1:5" ht="22.5">
      <c r="A6" s="116" t="s">
        <v>443</v>
      </c>
      <c r="B6" s="32" t="s">
        <v>20</v>
      </c>
      <c r="C6" s="117">
        <f>C7+C19+C24+C29+C35+C41+C42+C43</f>
        <v>0</v>
      </c>
      <c r="D6" s="118"/>
      <c r="E6" s="6"/>
    </row>
    <row r="7" spans="1:5" ht="12.75">
      <c r="A7" s="119" t="s">
        <v>444</v>
      </c>
      <c r="B7" s="32" t="s">
        <v>501</v>
      </c>
      <c r="C7" s="117">
        <f>C8+C9+C12+C16</f>
        <v>0</v>
      </c>
      <c r="D7" s="118"/>
      <c r="E7" s="6"/>
    </row>
    <row r="8" spans="1:5" ht="12.75">
      <c r="A8" s="85" t="s">
        <v>333</v>
      </c>
      <c r="B8" s="32" t="s">
        <v>502</v>
      </c>
      <c r="C8" s="117">
        <v>0</v>
      </c>
      <c r="D8" s="118"/>
      <c r="E8" s="6"/>
    </row>
    <row r="9" spans="1:4" ht="12.75">
      <c r="A9" s="85" t="s">
        <v>334</v>
      </c>
      <c r="B9" s="32" t="s">
        <v>503</v>
      </c>
      <c r="C9" s="117">
        <v>0</v>
      </c>
      <c r="D9" s="118"/>
    </row>
    <row r="10" spans="1:4" ht="12.75">
      <c r="A10" s="85" t="s">
        <v>335</v>
      </c>
      <c r="B10" s="32" t="s">
        <v>504</v>
      </c>
      <c r="C10" s="117">
        <v>0</v>
      </c>
      <c r="D10" s="118"/>
    </row>
    <row r="11" spans="1:4" ht="12.75">
      <c r="A11" s="85" t="s">
        <v>336</v>
      </c>
      <c r="B11" s="32" t="s">
        <v>505</v>
      </c>
      <c r="C11" s="117">
        <v>0</v>
      </c>
      <c r="D11" s="118"/>
    </row>
    <row r="12" spans="1:4" ht="12.75">
      <c r="A12" s="85" t="s">
        <v>337</v>
      </c>
      <c r="B12" s="32" t="s">
        <v>506</v>
      </c>
      <c r="C12" s="117">
        <v>0</v>
      </c>
      <c r="D12" s="118"/>
    </row>
    <row r="13" spans="1:4" ht="12.75">
      <c r="A13" s="85" t="s">
        <v>338</v>
      </c>
      <c r="B13" s="32" t="s">
        <v>507</v>
      </c>
      <c r="C13" s="117">
        <v>0</v>
      </c>
      <c r="D13" s="118"/>
    </row>
    <row r="14" spans="1:4" ht="12.75">
      <c r="A14" s="85" t="s">
        <v>339</v>
      </c>
      <c r="B14" s="32" t="s">
        <v>508</v>
      </c>
      <c r="C14" s="117">
        <v>0</v>
      </c>
      <c r="D14" s="118"/>
    </row>
    <row r="15" spans="1:4" ht="12.75">
      <c r="A15" s="85" t="s">
        <v>2</v>
      </c>
      <c r="B15" s="32" t="s">
        <v>509</v>
      </c>
      <c r="C15" s="117">
        <v>0</v>
      </c>
      <c r="D15" s="118"/>
    </row>
    <row r="16" spans="1:4" ht="12.75">
      <c r="A16" s="85" t="s">
        <v>3</v>
      </c>
      <c r="B16" s="32" t="s">
        <v>510</v>
      </c>
      <c r="C16" s="117">
        <v>0</v>
      </c>
      <c r="D16" s="118"/>
    </row>
    <row r="17" spans="1:4" ht="12.75">
      <c r="A17" s="85" t="s">
        <v>4</v>
      </c>
      <c r="B17" s="32" t="s">
        <v>511</v>
      </c>
      <c r="C17" s="117">
        <v>0</v>
      </c>
      <c r="D17" s="118"/>
    </row>
    <row r="18" spans="1:4" ht="12.75">
      <c r="A18" s="85" t="s">
        <v>5</v>
      </c>
      <c r="B18" s="32" t="s">
        <v>512</v>
      </c>
      <c r="C18" s="117">
        <v>0</v>
      </c>
      <c r="D18" s="118"/>
    </row>
    <row r="19" spans="1:4" ht="12.75">
      <c r="A19" s="119" t="s">
        <v>445</v>
      </c>
      <c r="B19" s="32" t="s">
        <v>513</v>
      </c>
      <c r="C19" s="117">
        <v>0</v>
      </c>
      <c r="D19" s="118"/>
    </row>
    <row r="20" spans="1:4" ht="12.75">
      <c r="A20" s="85" t="s">
        <v>6</v>
      </c>
      <c r="B20" s="32" t="s">
        <v>514</v>
      </c>
      <c r="C20" s="117">
        <v>0</v>
      </c>
      <c r="D20" s="118"/>
    </row>
    <row r="21" spans="1:4" ht="12.75">
      <c r="A21" s="85" t="s">
        <v>7</v>
      </c>
      <c r="B21" s="32" t="s">
        <v>515</v>
      </c>
      <c r="C21" s="117">
        <v>0</v>
      </c>
      <c r="D21" s="118"/>
    </row>
    <row r="22" spans="1:4" ht="12.75">
      <c r="A22" s="85" t="s">
        <v>8</v>
      </c>
      <c r="B22" s="32" t="s">
        <v>516</v>
      </c>
      <c r="C22" s="117">
        <v>0</v>
      </c>
      <c r="D22" s="118"/>
    </row>
    <row r="23" spans="1:4" ht="12.75">
      <c r="A23" s="85" t="s">
        <v>9</v>
      </c>
      <c r="B23" s="32" t="s">
        <v>517</v>
      </c>
      <c r="C23" s="117">
        <v>0</v>
      </c>
      <c r="D23" s="118"/>
    </row>
    <row r="24" spans="1:4" ht="12.75">
      <c r="A24" s="119" t="s">
        <v>446</v>
      </c>
      <c r="B24" s="32" t="s">
        <v>518</v>
      </c>
      <c r="C24" s="117">
        <v>0</v>
      </c>
      <c r="D24" s="118"/>
    </row>
    <row r="25" spans="1:4" ht="12.75">
      <c r="A25" s="85" t="s">
        <v>10</v>
      </c>
      <c r="B25" s="32" t="s">
        <v>519</v>
      </c>
      <c r="C25" s="117">
        <v>0</v>
      </c>
      <c r="D25" s="118"/>
    </row>
    <row r="26" spans="1:4" ht="12.75">
      <c r="A26" s="85" t="s">
        <v>11</v>
      </c>
      <c r="B26" s="32" t="s">
        <v>520</v>
      </c>
      <c r="C26" s="117">
        <v>0</v>
      </c>
      <c r="D26" s="118"/>
    </row>
    <row r="27" spans="1:4" ht="12.75">
      <c r="A27" s="85" t="s">
        <v>12</v>
      </c>
      <c r="B27" s="32" t="s">
        <v>521</v>
      </c>
      <c r="C27" s="117">
        <v>0</v>
      </c>
      <c r="D27" s="118"/>
    </row>
    <row r="28" spans="1:4" ht="12.75">
      <c r="A28" s="85" t="s">
        <v>13</v>
      </c>
      <c r="B28" s="32" t="s">
        <v>522</v>
      </c>
      <c r="C28" s="117">
        <v>0</v>
      </c>
      <c r="D28" s="118"/>
    </row>
    <row r="29" spans="1:4" ht="12.75">
      <c r="A29" s="119" t="s">
        <v>447</v>
      </c>
      <c r="B29" s="32" t="s">
        <v>523</v>
      </c>
      <c r="C29" s="117">
        <v>0</v>
      </c>
      <c r="D29" s="118"/>
    </row>
    <row r="30" spans="1:4" ht="12.75">
      <c r="A30" s="85" t="s">
        <v>14</v>
      </c>
      <c r="B30" s="32" t="s">
        <v>524</v>
      </c>
      <c r="C30" s="117">
        <v>0</v>
      </c>
      <c r="D30" s="118"/>
    </row>
    <row r="31" spans="1:4" ht="12.75">
      <c r="A31" s="85" t="s">
        <v>15</v>
      </c>
      <c r="B31" s="32" t="s">
        <v>525</v>
      </c>
      <c r="C31" s="117">
        <v>0</v>
      </c>
      <c r="D31" s="118"/>
    </row>
    <row r="32" spans="1:4" ht="12.75">
      <c r="A32" s="85" t="s">
        <v>16</v>
      </c>
      <c r="B32" s="32" t="s">
        <v>526</v>
      </c>
      <c r="C32" s="117">
        <v>0</v>
      </c>
      <c r="D32" s="118"/>
    </row>
    <row r="33" spans="1:4" ht="12.75">
      <c r="A33" s="85" t="s">
        <v>17</v>
      </c>
      <c r="B33" s="32" t="s">
        <v>527</v>
      </c>
      <c r="C33" s="117">
        <v>0</v>
      </c>
      <c r="D33" s="118"/>
    </row>
    <row r="34" spans="1:4" ht="12.75">
      <c r="A34" s="85" t="s">
        <v>208</v>
      </c>
      <c r="B34" s="32" t="s">
        <v>528</v>
      </c>
      <c r="C34" s="117">
        <v>0</v>
      </c>
      <c r="D34" s="118"/>
    </row>
    <row r="35" spans="1:4" ht="12.75">
      <c r="A35" s="119" t="s">
        <v>448</v>
      </c>
      <c r="B35" s="32" t="s">
        <v>529</v>
      </c>
      <c r="C35" s="117">
        <v>0</v>
      </c>
      <c r="D35" s="118"/>
    </row>
    <row r="36" spans="1:4" ht="12.75">
      <c r="A36" s="85" t="s">
        <v>209</v>
      </c>
      <c r="B36" s="32" t="s">
        <v>530</v>
      </c>
      <c r="C36" s="117">
        <v>0</v>
      </c>
      <c r="D36" s="118"/>
    </row>
    <row r="37" spans="1:4" ht="12.75">
      <c r="A37" s="85" t="s">
        <v>210</v>
      </c>
      <c r="B37" s="32" t="s">
        <v>531</v>
      </c>
      <c r="C37" s="117">
        <v>0</v>
      </c>
      <c r="D37" s="118"/>
    </row>
    <row r="38" spans="1:4" ht="12.75">
      <c r="A38" s="85" t="s">
        <v>211</v>
      </c>
      <c r="B38" s="32" t="s">
        <v>532</v>
      </c>
      <c r="C38" s="117">
        <v>0</v>
      </c>
      <c r="D38" s="118"/>
    </row>
    <row r="39" spans="1:4" ht="12.75">
      <c r="A39" s="85" t="s">
        <v>212</v>
      </c>
      <c r="B39" s="32" t="s">
        <v>533</v>
      </c>
      <c r="C39" s="117">
        <v>0</v>
      </c>
      <c r="D39" s="118"/>
    </row>
    <row r="40" spans="1:4" ht="12.75">
      <c r="A40" s="85" t="s">
        <v>213</v>
      </c>
      <c r="B40" s="32" t="s">
        <v>534</v>
      </c>
      <c r="C40" s="117">
        <v>0</v>
      </c>
      <c r="D40" s="118"/>
    </row>
    <row r="41" spans="1:4" ht="12.75">
      <c r="A41" s="119" t="s">
        <v>214</v>
      </c>
      <c r="B41" s="32" t="s">
        <v>535</v>
      </c>
      <c r="C41" s="117">
        <v>0</v>
      </c>
      <c r="D41" s="118"/>
    </row>
    <row r="42" spans="1:4" ht="12.75">
      <c r="A42" s="119" t="s">
        <v>215</v>
      </c>
      <c r="B42" s="32" t="s">
        <v>536</v>
      </c>
      <c r="C42" s="117">
        <v>0</v>
      </c>
      <c r="D42" s="118"/>
    </row>
    <row r="43" spans="1:4" ht="12.75">
      <c r="A43" s="120" t="s">
        <v>216</v>
      </c>
      <c r="B43" s="121" t="s">
        <v>537</v>
      </c>
      <c r="C43" s="122">
        <v>0</v>
      </c>
      <c r="D43" s="118"/>
    </row>
    <row r="44" ht="11.25">
      <c r="B44" s="123"/>
    </row>
    <row r="45" ht="11.25">
      <c r="B45" s="124"/>
    </row>
    <row r="46" ht="11.25">
      <c r="B46" s="124"/>
    </row>
    <row r="642" s="118" customFormat="1" ht="12.75"/>
  </sheetData>
  <dataValidations count="1">
    <dataValidation allowBlank="1" showErrorMessage="1" sqref="C13:C65536 A1:B65536 D1:IV65536 C1:C10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F25"/>
  <sheetViews>
    <sheetView workbookViewId="0" topLeftCell="A1">
      <selection activeCell="A1" sqref="A1"/>
    </sheetView>
  </sheetViews>
  <sheetFormatPr defaultColWidth="9.00390625" defaultRowHeight="12.75"/>
  <cols>
    <col min="1" max="1" width="58.75390625" style="13" customWidth="1"/>
    <col min="2" max="2" width="3.625" style="14" bestFit="1" customWidth="1"/>
    <col min="3" max="3" width="15.125" style="15" customWidth="1"/>
    <col min="4" max="16384" width="9.125" style="13" customWidth="1"/>
  </cols>
  <sheetData>
    <row r="1" spans="1:3" s="6" customFormat="1" ht="12.75">
      <c r="A1" s="1" t="s">
        <v>144</v>
      </c>
      <c r="B1" s="10"/>
      <c r="C1" s="11"/>
    </row>
    <row r="2" spans="1:3" s="6" customFormat="1" ht="12.75">
      <c r="A2" s="3" t="s">
        <v>152</v>
      </c>
      <c r="B2" s="10"/>
      <c r="C2" s="12"/>
    </row>
    <row r="3" spans="1:3" s="6" customFormat="1" ht="12.75">
      <c r="A3" s="3"/>
      <c r="B3" s="10"/>
      <c r="C3" s="12"/>
    </row>
    <row r="4" spans="1:3" s="6" customFormat="1" ht="12.75">
      <c r="A4" s="86" t="s">
        <v>451</v>
      </c>
      <c r="B4" s="31" t="s">
        <v>500</v>
      </c>
      <c r="C4" s="74" t="s">
        <v>340</v>
      </c>
    </row>
    <row r="5" spans="1:4" ht="11.25">
      <c r="A5" s="9" t="s">
        <v>341</v>
      </c>
      <c r="B5" s="33" t="s">
        <v>407</v>
      </c>
      <c r="C5" s="4" t="s">
        <v>20</v>
      </c>
      <c r="D5" s="52"/>
    </row>
    <row r="6" spans="1:4" ht="22.5">
      <c r="A6" s="77" t="s">
        <v>207</v>
      </c>
      <c r="B6" s="38" t="s">
        <v>20</v>
      </c>
      <c r="C6" s="88">
        <v>0</v>
      </c>
      <c r="D6" s="2"/>
    </row>
    <row r="7" spans="1:4" ht="12.75">
      <c r="A7" s="78" t="s">
        <v>217</v>
      </c>
      <c r="B7" s="38" t="s">
        <v>501</v>
      </c>
      <c r="C7" s="88">
        <v>0</v>
      </c>
      <c r="D7" s="2"/>
    </row>
    <row r="8" spans="1:4" ht="12.75">
      <c r="A8" s="78" t="s">
        <v>218</v>
      </c>
      <c r="B8" s="38" t="s">
        <v>502</v>
      </c>
      <c r="C8" s="88">
        <v>0</v>
      </c>
      <c r="D8" s="2"/>
    </row>
    <row r="9" spans="1:4" ht="12.75">
      <c r="A9" s="78" t="s">
        <v>219</v>
      </c>
      <c r="B9" s="38" t="s">
        <v>503</v>
      </c>
      <c r="C9" s="88">
        <v>0</v>
      </c>
      <c r="D9" s="2"/>
    </row>
    <row r="10" spans="1:4" ht="22.5">
      <c r="A10" s="77" t="s">
        <v>107</v>
      </c>
      <c r="B10" s="38" t="s">
        <v>504</v>
      </c>
      <c r="C10" s="88">
        <v>0</v>
      </c>
      <c r="D10" s="2"/>
    </row>
    <row r="11" spans="1:4" ht="12.75">
      <c r="A11" s="78" t="s">
        <v>217</v>
      </c>
      <c r="B11" s="38" t="s">
        <v>505</v>
      </c>
      <c r="C11" s="88">
        <v>0</v>
      </c>
      <c r="D11" s="2"/>
    </row>
    <row r="12" spans="1:4" ht="12.75">
      <c r="A12" s="78" t="s">
        <v>218</v>
      </c>
      <c r="B12" s="38" t="s">
        <v>506</v>
      </c>
      <c r="C12" s="88">
        <v>0</v>
      </c>
      <c r="D12" s="2"/>
    </row>
    <row r="13" spans="1:4" ht="12.75">
      <c r="A13" s="78" t="s">
        <v>219</v>
      </c>
      <c r="B13" s="38" t="s">
        <v>507</v>
      </c>
      <c r="C13" s="88">
        <v>0</v>
      </c>
      <c r="D13" s="2"/>
    </row>
    <row r="14" spans="1:4" ht="22.5">
      <c r="A14" s="77" t="s">
        <v>108</v>
      </c>
      <c r="B14" s="38" t="s">
        <v>508</v>
      </c>
      <c r="C14" s="88">
        <v>0</v>
      </c>
      <c r="D14" s="2"/>
    </row>
    <row r="15" spans="1:4" ht="12.75">
      <c r="A15" s="78" t="s">
        <v>217</v>
      </c>
      <c r="B15" s="38" t="s">
        <v>509</v>
      </c>
      <c r="C15" s="88">
        <v>0</v>
      </c>
      <c r="D15" s="2"/>
    </row>
    <row r="16" spans="1:4" ht="12.75">
      <c r="A16" s="78" t="s">
        <v>218</v>
      </c>
      <c r="B16" s="38" t="s">
        <v>510</v>
      </c>
      <c r="C16" s="88">
        <v>0</v>
      </c>
      <c r="D16" s="2"/>
    </row>
    <row r="17" spans="1:4" ht="12.75">
      <c r="A17" s="78" t="s">
        <v>219</v>
      </c>
      <c r="B17" s="38" t="s">
        <v>511</v>
      </c>
      <c r="C17" s="88">
        <v>0</v>
      </c>
      <c r="D17" s="2"/>
    </row>
    <row r="18" spans="1:4" ht="22.5">
      <c r="A18" s="77" t="s">
        <v>109</v>
      </c>
      <c r="B18" s="38" t="s">
        <v>512</v>
      </c>
      <c r="C18" s="88">
        <v>0</v>
      </c>
      <c r="D18" s="2"/>
    </row>
    <row r="19" spans="1:4" ht="12.75">
      <c r="A19" s="78" t="s">
        <v>217</v>
      </c>
      <c r="B19" s="38" t="s">
        <v>513</v>
      </c>
      <c r="C19" s="88">
        <v>0</v>
      </c>
      <c r="D19" s="2"/>
    </row>
    <row r="20" spans="1:4" ht="12.75">
      <c r="A20" s="78" t="s">
        <v>218</v>
      </c>
      <c r="B20" s="38" t="s">
        <v>514</v>
      </c>
      <c r="C20" s="88">
        <v>0</v>
      </c>
      <c r="D20" s="2"/>
    </row>
    <row r="21" spans="1:4" ht="12.75">
      <c r="A21" s="78" t="s">
        <v>219</v>
      </c>
      <c r="B21" s="38" t="s">
        <v>515</v>
      </c>
      <c r="C21" s="88">
        <v>0</v>
      </c>
      <c r="D21" s="2"/>
    </row>
    <row r="22" spans="1:4" ht="22.5">
      <c r="A22" s="77" t="s">
        <v>110</v>
      </c>
      <c r="B22" s="38" t="s">
        <v>516</v>
      </c>
      <c r="C22" s="88">
        <v>0</v>
      </c>
      <c r="D22" s="2"/>
    </row>
    <row r="23" spans="1:4" ht="12.75">
      <c r="A23" s="78" t="s">
        <v>217</v>
      </c>
      <c r="B23" s="38" t="s">
        <v>517</v>
      </c>
      <c r="C23" s="88">
        <v>0</v>
      </c>
      <c r="D23" s="2"/>
    </row>
    <row r="24" spans="1:4" ht="12.75">
      <c r="A24" s="78" t="s">
        <v>218</v>
      </c>
      <c r="B24" s="38" t="s">
        <v>518</v>
      </c>
      <c r="C24" s="88">
        <v>0</v>
      </c>
      <c r="D24" s="2"/>
    </row>
    <row r="25" spans="1:6" ht="12.75">
      <c r="A25" s="87" t="s">
        <v>219</v>
      </c>
      <c r="B25" s="39" t="s">
        <v>519</v>
      </c>
      <c r="C25" s="89">
        <v>0</v>
      </c>
      <c r="D25" s="2"/>
      <c r="F25" s="13" t="s">
        <v>220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D34"/>
  <sheetViews>
    <sheetView workbookViewId="0" topLeftCell="A1">
      <selection activeCell="A1" sqref="A1"/>
    </sheetView>
  </sheetViews>
  <sheetFormatPr defaultColWidth="9.00390625" defaultRowHeight="12.75"/>
  <cols>
    <col min="1" max="1" width="51.75390625" style="13" customWidth="1"/>
    <col min="2" max="2" width="3.625" style="14" bestFit="1" customWidth="1"/>
    <col min="3" max="3" width="17.00390625" style="15" customWidth="1"/>
    <col min="4" max="16384" width="9.125" style="13" customWidth="1"/>
  </cols>
  <sheetData>
    <row r="1" spans="1:3" s="6" customFormat="1" ht="12.75">
      <c r="A1" s="1" t="s">
        <v>144</v>
      </c>
      <c r="B1" s="10"/>
      <c r="C1" s="11"/>
    </row>
    <row r="2" spans="1:3" s="6" customFormat="1" ht="12.75">
      <c r="A2" s="3" t="s">
        <v>151</v>
      </c>
      <c r="B2" s="10"/>
      <c r="C2" s="12"/>
    </row>
    <row r="3" spans="1:3" s="6" customFormat="1" ht="12.75">
      <c r="A3" s="3"/>
      <c r="B3" s="10"/>
      <c r="C3" s="12"/>
    </row>
    <row r="4" spans="1:3" s="6" customFormat="1" ht="12.75">
      <c r="A4" s="90" t="s">
        <v>451</v>
      </c>
      <c r="B4" s="31" t="s">
        <v>500</v>
      </c>
      <c r="C4" s="74" t="s">
        <v>340</v>
      </c>
    </row>
    <row r="5" spans="1:4" ht="11.25">
      <c r="A5" s="28" t="s">
        <v>341</v>
      </c>
      <c r="B5" s="33" t="s">
        <v>407</v>
      </c>
      <c r="C5" s="4" t="s">
        <v>20</v>
      </c>
      <c r="D5" s="52"/>
    </row>
    <row r="6" spans="1:4" ht="12.75">
      <c r="A6" s="91" t="s">
        <v>111</v>
      </c>
      <c r="B6" s="36" t="s">
        <v>20</v>
      </c>
      <c r="C6" s="88">
        <v>0</v>
      </c>
      <c r="D6" s="2"/>
    </row>
    <row r="7" spans="1:4" ht="12.75">
      <c r="A7" s="92" t="s">
        <v>221</v>
      </c>
      <c r="B7" s="36" t="s">
        <v>501</v>
      </c>
      <c r="C7" s="88">
        <v>0</v>
      </c>
      <c r="D7" s="2"/>
    </row>
    <row r="8" spans="1:4" ht="12.75">
      <c r="A8" s="92" t="s">
        <v>222</v>
      </c>
      <c r="B8" s="36" t="s">
        <v>502</v>
      </c>
      <c r="C8" s="88">
        <v>0</v>
      </c>
      <c r="D8" s="2"/>
    </row>
    <row r="9" spans="1:4" ht="12.75">
      <c r="A9" s="91" t="s">
        <v>112</v>
      </c>
      <c r="B9" s="36" t="s">
        <v>503</v>
      </c>
      <c r="C9" s="88">
        <v>0</v>
      </c>
      <c r="D9" s="2"/>
    </row>
    <row r="10" spans="1:4" ht="12.75">
      <c r="A10" s="92" t="s">
        <v>221</v>
      </c>
      <c r="B10" s="36" t="s">
        <v>504</v>
      </c>
      <c r="C10" s="88">
        <v>0</v>
      </c>
      <c r="D10" s="2"/>
    </row>
    <row r="11" spans="1:4" ht="12.75">
      <c r="A11" s="92" t="s">
        <v>222</v>
      </c>
      <c r="B11" s="36" t="s">
        <v>505</v>
      </c>
      <c r="C11" s="88">
        <v>0</v>
      </c>
      <c r="D11" s="2"/>
    </row>
    <row r="12" spans="1:4" ht="12.75">
      <c r="A12" s="91" t="s">
        <v>113</v>
      </c>
      <c r="B12" s="36" t="s">
        <v>506</v>
      </c>
      <c r="C12" s="88">
        <v>0</v>
      </c>
      <c r="D12" s="2"/>
    </row>
    <row r="13" spans="1:4" ht="12.75">
      <c r="A13" s="92" t="s">
        <v>221</v>
      </c>
      <c r="B13" s="36" t="s">
        <v>507</v>
      </c>
      <c r="C13" s="88">
        <v>0</v>
      </c>
      <c r="D13" s="2"/>
    </row>
    <row r="14" spans="1:4" ht="12.75">
      <c r="A14" s="92" t="s">
        <v>222</v>
      </c>
      <c r="B14" s="36" t="s">
        <v>508</v>
      </c>
      <c r="C14" s="88">
        <v>0</v>
      </c>
      <c r="D14" s="2"/>
    </row>
    <row r="15" spans="1:4" ht="12.75">
      <c r="A15" s="91" t="s">
        <v>114</v>
      </c>
      <c r="B15" s="36" t="s">
        <v>509</v>
      </c>
      <c r="C15" s="88">
        <v>0</v>
      </c>
      <c r="D15" s="2"/>
    </row>
    <row r="16" spans="1:4" ht="12.75">
      <c r="A16" s="92" t="s">
        <v>221</v>
      </c>
      <c r="B16" s="36" t="s">
        <v>510</v>
      </c>
      <c r="C16" s="88">
        <v>0</v>
      </c>
      <c r="D16" s="2"/>
    </row>
    <row r="17" spans="1:4" ht="12.75">
      <c r="A17" s="92" t="s">
        <v>222</v>
      </c>
      <c r="B17" s="36" t="s">
        <v>511</v>
      </c>
      <c r="C17" s="88">
        <v>0</v>
      </c>
      <c r="D17" s="2"/>
    </row>
    <row r="18" spans="1:4" ht="12.75">
      <c r="A18" s="91" t="s">
        <v>115</v>
      </c>
      <c r="B18" s="36" t="s">
        <v>512</v>
      </c>
      <c r="C18" s="88">
        <v>0</v>
      </c>
      <c r="D18" s="2"/>
    </row>
    <row r="19" spans="1:4" ht="12.75">
      <c r="A19" s="92" t="s">
        <v>221</v>
      </c>
      <c r="B19" s="36" t="s">
        <v>513</v>
      </c>
      <c r="C19" s="88">
        <v>0</v>
      </c>
      <c r="D19" s="2"/>
    </row>
    <row r="20" spans="1:4" ht="12.75">
      <c r="A20" s="93" t="s">
        <v>222</v>
      </c>
      <c r="B20" s="37" t="s">
        <v>514</v>
      </c>
      <c r="C20" s="89">
        <v>0</v>
      </c>
      <c r="D20" s="2"/>
    </row>
    <row r="34" ht="11.25">
      <c r="C34" s="15" t="s">
        <v>223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E48"/>
  <sheetViews>
    <sheetView workbookViewId="0" topLeftCell="A1">
      <selection activeCell="A1" sqref="A1"/>
    </sheetView>
  </sheetViews>
  <sheetFormatPr defaultColWidth="9.00390625" defaultRowHeight="12.75"/>
  <cols>
    <col min="1" max="1" width="51.75390625" style="13" customWidth="1"/>
    <col min="2" max="2" width="3.625" style="14" bestFit="1" customWidth="1"/>
    <col min="3" max="3" width="16.75390625" style="15" customWidth="1"/>
    <col min="4" max="16384" width="9.125" style="13" customWidth="1"/>
  </cols>
  <sheetData>
    <row r="1" spans="1:3" s="6" customFormat="1" ht="12.75">
      <c r="A1" s="1" t="s">
        <v>144</v>
      </c>
      <c r="B1" s="10"/>
      <c r="C1" s="11"/>
    </row>
    <row r="2" spans="1:3" s="6" customFormat="1" ht="12.75">
      <c r="A2" s="3" t="s">
        <v>150</v>
      </c>
      <c r="B2" s="10"/>
      <c r="C2" s="12"/>
    </row>
    <row r="3" spans="1:3" s="6" customFormat="1" ht="12.75">
      <c r="A3" s="3"/>
      <c r="B3" s="10"/>
      <c r="C3" s="12"/>
    </row>
    <row r="4" spans="1:3" s="6" customFormat="1" ht="12.75">
      <c r="A4" s="126" t="s">
        <v>451</v>
      </c>
      <c r="B4" s="31" t="s">
        <v>500</v>
      </c>
      <c r="C4" s="74" t="s">
        <v>340</v>
      </c>
    </row>
    <row r="5" spans="1:3" ht="11.25">
      <c r="A5" s="19" t="s">
        <v>341</v>
      </c>
      <c r="B5" s="33" t="s">
        <v>407</v>
      </c>
      <c r="C5" s="4" t="s">
        <v>20</v>
      </c>
    </row>
    <row r="6" spans="1:5" ht="12.75">
      <c r="A6" s="127" t="s">
        <v>116</v>
      </c>
      <c r="B6" s="36" t="s">
        <v>20</v>
      </c>
      <c r="C6" s="117">
        <f>C7+C19+C27+C32+C38+C44+C45</f>
        <v>643197</v>
      </c>
      <c r="D6" s="118"/>
      <c r="E6" s="6"/>
    </row>
    <row r="7" spans="1:5" ht="12.75">
      <c r="A7" s="84" t="s">
        <v>117</v>
      </c>
      <c r="B7" s="36" t="s">
        <v>501</v>
      </c>
      <c r="C7" s="117">
        <f>C8+C9+C12+C16</f>
        <v>0</v>
      </c>
      <c r="D7" s="118"/>
      <c r="E7" s="6"/>
    </row>
    <row r="8" spans="1:5" ht="12.75">
      <c r="A8" s="85" t="s">
        <v>224</v>
      </c>
      <c r="B8" s="36" t="s">
        <v>502</v>
      </c>
      <c r="C8" s="117">
        <v>0</v>
      </c>
      <c r="D8" s="118"/>
      <c r="E8" s="6"/>
    </row>
    <row r="9" spans="1:4" ht="12.75">
      <c r="A9" s="85" t="s">
        <v>225</v>
      </c>
      <c r="B9" s="36" t="s">
        <v>503</v>
      </c>
      <c r="C9" s="117">
        <f>C10+C11</f>
        <v>0</v>
      </c>
      <c r="D9" s="118"/>
    </row>
    <row r="10" spans="1:4" ht="12.75">
      <c r="A10" s="85" t="s">
        <v>226</v>
      </c>
      <c r="B10" s="36" t="s">
        <v>504</v>
      </c>
      <c r="C10" s="117">
        <v>0</v>
      </c>
      <c r="D10" s="118"/>
    </row>
    <row r="11" spans="1:4" ht="12.75">
      <c r="A11" s="85" t="s">
        <v>227</v>
      </c>
      <c r="B11" s="36" t="s">
        <v>505</v>
      </c>
      <c r="C11" s="117">
        <v>0</v>
      </c>
      <c r="D11" s="118"/>
    </row>
    <row r="12" spans="1:4" ht="12.75">
      <c r="A12" s="85" t="s">
        <v>228</v>
      </c>
      <c r="B12" s="36" t="s">
        <v>506</v>
      </c>
      <c r="C12" s="117">
        <f>C13+C14+C15</f>
        <v>0</v>
      </c>
      <c r="D12" s="118"/>
    </row>
    <row r="13" spans="1:4" ht="12.75">
      <c r="A13" s="85" t="s">
        <v>229</v>
      </c>
      <c r="B13" s="36" t="s">
        <v>507</v>
      </c>
      <c r="C13" s="117">
        <v>0</v>
      </c>
      <c r="D13" s="118"/>
    </row>
    <row r="14" spans="1:4" ht="12.75">
      <c r="A14" s="85" t="s">
        <v>230</v>
      </c>
      <c r="B14" s="36" t="s">
        <v>508</v>
      </c>
      <c r="C14" s="117">
        <v>0</v>
      </c>
      <c r="D14" s="118"/>
    </row>
    <row r="15" spans="1:4" ht="12.75">
      <c r="A15" s="85" t="s">
        <v>231</v>
      </c>
      <c r="B15" s="36" t="s">
        <v>509</v>
      </c>
      <c r="C15" s="117">
        <v>0</v>
      </c>
      <c r="D15" s="118"/>
    </row>
    <row r="16" spans="1:4" ht="12.75">
      <c r="A16" s="85" t="s">
        <v>232</v>
      </c>
      <c r="B16" s="36" t="s">
        <v>510</v>
      </c>
      <c r="C16" s="117">
        <f>C17+C18</f>
        <v>0</v>
      </c>
      <c r="D16" s="118"/>
    </row>
    <row r="17" spans="1:4" ht="12.75">
      <c r="A17" s="85" t="s">
        <v>233</v>
      </c>
      <c r="B17" s="36" t="s">
        <v>511</v>
      </c>
      <c r="C17" s="117">
        <v>0</v>
      </c>
      <c r="D17" s="118"/>
    </row>
    <row r="18" spans="1:4" ht="12.75">
      <c r="A18" s="85" t="s">
        <v>234</v>
      </c>
      <c r="B18" s="36" t="s">
        <v>512</v>
      </c>
      <c r="C18" s="117">
        <v>0</v>
      </c>
      <c r="D18" s="118"/>
    </row>
    <row r="19" spans="1:4" ht="12.75">
      <c r="A19" s="84" t="s">
        <v>118</v>
      </c>
      <c r="B19" s="36" t="s">
        <v>513</v>
      </c>
      <c r="C19" s="117">
        <f>C20+C21+C22+C23+C24</f>
        <v>0</v>
      </c>
      <c r="D19" s="118"/>
    </row>
    <row r="20" spans="1:4" ht="12.75">
      <c r="A20" s="85" t="s">
        <v>235</v>
      </c>
      <c r="B20" s="36" t="s">
        <v>514</v>
      </c>
      <c r="C20" s="117">
        <v>0</v>
      </c>
      <c r="D20" s="118"/>
    </row>
    <row r="21" spans="1:4" ht="12.75">
      <c r="A21" s="85" t="s">
        <v>236</v>
      </c>
      <c r="B21" s="36" t="s">
        <v>515</v>
      </c>
      <c r="C21" s="117">
        <v>0</v>
      </c>
      <c r="D21" s="118"/>
    </row>
    <row r="22" spans="1:4" ht="12.75">
      <c r="A22" s="85" t="s">
        <v>237</v>
      </c>
      <c r="B22" s="36" t="s">
        <v>516</v>
      </c>
      <c r="C22" s="117">
        <v>0</v>
      </c>
      <c r="D22" s="118"/>
    </row>
    <row r="23" spans="1:4" ht="12.75">
      <c r="A23" s="85" t="s">
        <v>238</v>
      </c>
      <c r="B23" s="36" t="s">
        <v>517</v>
      </c>
      <c r="C23" s="117">
        <v>0</v>
      </c>
      <c r="D23" s="118"/>
    </row>
    <row r="24" spans="1:4" ht="12.75">
      <c r="A24" s="85" t="s">
        <v>239</v>
      </c>
      <c r="B24" s="36" t="s">
        <v>518</v>
      </c>
      <c r="C24" s="117">
        <f>C25+C26</f>
        <v>0</v>
      </c>
      <c r="D24" s="118"/>
    </row>
    <row r="25" spans="1:4" ht="12.75">
      <c r="A25" s="85" t="s">
        <v>240</v>
      </c>
      <c r="B25" s="36" t="s">
        <v>519</v>
      </c>
      <c r="C25" s="117">
        <v>0</v>
      </c>
      <c r="D25" s="118"/>
    </row>
    <row r="26" spans="1:4" ht="12.75">
      <c r="A26" s="85" t="s">
        <v>241</v>
      </c>
      <c r="B26" s="36" t="s">
        <v>520</v>
      </c>
      <c r="C26" s="117">
        <v>0</v>
      </c>
      <c r="D26" s="118"/>
    </row>
    <row r="27" spans="1:4" ht="12.75">
      <c r="A27" s="84" t="s">
        <v>119</v>
      </c>
      <c r="B27" s="36" t="s">
        <v>521</v>
      </c>
      <c r="C27" s="117">
        <f>C28+C29+C30+C31</f>
        <v>0</v>
      </c>
      <c r="D27" s="118"/>
    </row>
    <row r="28" spans="1:4" ht="12.75">
      <c r="A28" s="85" t="s">
        <v>242</v>
      </c>
      <c r="B28" s="36" t="s">
        <v>522</v>
      </c>
      <c r="C28" s="117">
        <v>0</v>
      </c>
      <c r="D28" s="118"/>
    </row>
    <row r="29" spans="1:4" ht="12.75">
      <c r="A29" s="85" t="s">
        <v>243</v>
      </c>
      <c r="B29" s="36" t="s">
        <v>523</v>
      </c>
      <c r="C29" s="117">
        <v>0</v>
      </c>
      <c r="D29" s="118"/>
    </row>
    <row r="30" spans="1:4" ht="12.75">
      <c r="A30" s="85" t="s">
        <v>244</v>
      </c>
      <c r="B30" s="36" t="s">
        <v>524</v>
      </c>
      <c r="C30" s="117">
        <v>0</v>
      </c>
      <c r="D30" s="118"/>
    </row>
    <row r="31" spans="1:4" ht="12.75">
      <c r="A31" s="85" t="s">
        <v>245</v>
      </c>
      <c r="B31" s="36" t="s">
        <v>525</v>
      </c>
      <c r="C31" s="117">
        <v>0</v>
      </c>
      <c r="D31" s="118"/>
    </row>
    <row r="32" spans="1:4" ht="12.75">
      <c r="A32" s="84" t="s">
        <v>120</v>
      </c>
      <c r="B32" s="36" t="s">
        <v>526</v>
      </c>
      <c r="C32" s="117">
        <f>C33+C34+C35+C36+C37</f>
        <v>0</v>
      </c>
      <c r="D32" s="118"/>
    </row>
    <row r="33" spans="1:4" ht="12.75">
      <c r="A33" s="85" t="s">
        <v>246</v>
      </c>
      <c r="B33" s="36" t="s">
        <v>527</v>
      </c>
      <c r="C33" s="117">
        <v>0</v>
      </c>
      <c r="D33" s="118"/>
    </row>
    <row r="34" spans="1:4" ht="12.75">
      <c r="A34" s="85" t="s">
        <v>689</v>
      </c>
      <c r="B34" s="36" t="s">
        <v>528</v>
      </c>
      <c r="C34" s="117">
        <v>0</v>
      </c>
      <c r="D34" s="118"/>
    </row>
    <row r="35" spans="1:4" ht="12.75">
      <c r="A35" s="85" t="s">
        <v>690</v>
      </c>
      <c r="B35" s="36" t="s">
        <v>529</v>
      </c>
      <c r="C35" s="117">
        <v>0</v>
      </c>
      <c r="D35" s="118"/>
    </row>
    <row r="36" spans="1:4" ht="12.75">
      <c r="A36" s="85" t="s">
        <v>691</v>
      </c>
      <c r="B36" s="36" t="s">
        <v>530</v>
      </c>
      <c r="C36" s="117">
        <v>0</v>
      </c>
      <c r="D36" s="118"/>
    </row>
    <row r="37" spans="1:4" ht="12.75">
      <c r="A37" s="85" t="s">
        <v>692</v>
      </c>
      <c r="B37" s="36" t="s">
        <v>531</v>
      </c>
      <c r="C37" s="117">
        <v>0</v>
      </c>
      <c r="D37" s="118"/>
    </row>
    <row r="38" spans="1:4" ht="12.75">
      <c r="A38" s="84" t="s">
        <v>121</v>
      </c>
      <c r="B38" s="36" t="s">
        <v>532</v>
      </c>
      <c r="C38" s="117">
        <f>C39+C40+C41+C42+C43</f>
        <v>0</v>
      </c>
      <c r="D38" s="118"/>
    </row>
    <row r="39" spans="1:4" ht="12.75">
      <c r="A39" s="85" t="s">
        <v>693</v>
      </c>
      <c r="B39" s="36" t="s">
        <v>533</v>
      </c>
      <c r="C39" s="117">
        <v>0</v>
      </c>
      <c r="D39" s="118"/>
    </row>
    <row r="40" spans="1:4" ht="12.75">
      <c r="A40" s="85" t="s">
        <v>694</v>
      </c>
      <c r="B40" s="36" t="s">
        <v>534</v>
      </c>
      <c r="C40" s="117">
        <v>0</v>
      </c>
      <c r="D40" s="118"/>
    </row>
    <row r="41" spans="1:4" ht="12.75">
      <c r="A41" s="85" t="s">
        <v>695</v>
      </c>
      <c r="B41" s="36" t="s">
        <v>535</v>
      </c>
      <c r="C41" s="117">
        <v>0</v>
      </c>
      <c r="D41" s="118"/>
    </row>
    <row r="42" spans="1:4" ht="12.75">
      <c r="A42" s="85" t="s">
        <v>696</v>
      </c>
      <c r="B42" s="36" t="s">
        <v>536</v>
      </c>
      <c r="C42" s="117">
        <v>0</v>
      </c>
      <c r="D42" s="118"/>
    </row>
    <row r="43" spans="1:4" ht="12.75">
      <c r="A43" s="85" t="s">
        <v>697</v>
      </c>
      <c r="B43" s="36" t="s">
        <v>537</v>
      </c>
      <c r="C43" s="117">
        <v>0</v>
      </c>
      <c r="D43" s="118"/>
    </row>
    <row r="44" spans="1:4" ht="12.75">
      <c r="A44" s="84" t="s">
        <v>698</v>
      </c>
      <c r="B44" s="36" t="s">
        <v>538</v>
      </c>
      <c r="C44" s="117">
        <v>59706</v>
      </c>
      <c r="D44" s="118"/>
    </row>
    <row r="45" spans="1:4" ht="12.75">
      <c r="A45" s="128" t="s">
        <v>699</v>
      </c>
      <c r="B45" s="37" t="s">
        <v>539</v>
      </c>
      <c r="C45" s="122">
        <v>583491</v>
      </c>
      <c r="D45" s="118"/>
    </row>
    <row r="46" ht="11.25">
      <c r="B46" s="24"/>
    </row>
    <row r="48" ht="11.25">
      <c r="B48" s="124"/>
    </row>
  </sheetData>
  <dataValidations count="1">
    <dataValidation allowBlank="1" showErrorMessage="1" sqref="C45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D25"/>
  <sheetViews>
    <sheetView workbookViewId="0" topLeftCell="A1">
      <selection activeCell="F29" sqref="F29"/>
    </sheetView>
  </sheetViews>
  <sheetFormatPr defaultColWidth="9.00390625" defaultRowHeight="12.75"/>
  <cols>
    <col min="1" max="1" width="60.25390625" style="13" customWidth="1"/>
    <col min="2" max="2" width="3.625" style="13" bestFit="1" customWidth="1"/>
    <col min="3" max="3" width="19.25390625" style="14" customWidth="1"/>
    <col min="4" max="4" width="9.25390625" style="18" customWidth="1"/>
    <col min="5" max="16384" width="9.125" style="13" customWidth="1"/>
  </cols>
  <sheetData>
    <row r="1" spans="1:4" s="6" customFormat="1" ht="12.75">
      <c r="A1" s="1" t="s">
        <v>144</v>
      </c>
      <c r="B1" s="10"/>
      <c r="C1" s="10"/>
      <c r="D1" s="16"/>
    </row>
    <row r="2" spans="1:4" s="6" customFormat="1" ht="12.75">
      <c r="A2" s="3" t="s">
        <v>149</v>
      </c>
      <c r="B2" s="10"/>
      <c r="C2" s="10"/>
      <c r="D2" s="17"/>
    </row>
    <row r="3" spans="1:4" s="6" customFormat="1" ht="12.75">
      <c r="A3" s="3"/>
      <c r="B3" s="10"/>
      <c r="C3" s="10"/>
      <c r="D3" s="17"/>
    </row>
    <row r="4" spans="1:4" s="6" customFormat="1" ht="12.75">
      <c r="A4" s="94" t="s">
        <v>451</v>
      </c>
      <c r="B4" s="31" t="s">
        <v>500</v>
      </c>
      <c r="C4" s="74" t="s">
        <v>340</v>
      </c>
      <c r="D4" s="2"/>
    </row>
    <row r="5" spans="1:4" s="6" customFormat="1" ht="12.75">
      <c r="A5" s="9" t="s">
        <v>341</v>
      </c>
      <c r="B5" s="33" t="s">
        <v>407</v>
      </c>
      <c r="C5" s="4" t="s">
        <v>20</v>
      </c>
      <c r="D5" s="2"/>
    </row>
    <row r="6" spans="1:4" ht="22.5">
      <c r="A6" s="84" t="s">
        <v>122</v>
      </c>
      <c r="B6" s="36" t="s">
        <v>20</v>
      </c>
      <c r="C6" s="88">
        <v>0</v>
      </c>
      <c r="D6" s="2"/>
    </row>
    <row r="7" spans="1:4" ht="12.75">
      <c r="A7" s="85" t="s">
        <v>217</v>
      </c>
      <c r="B7" s="36" t="s">
        <v>501</v>
      </c>
      <c r="C7" s="88">
        <v>0</v>
      </c>
      <c r="D7" s="2"/>
    </row>
    <row r="8" spans="1:4" ht="12.75">
      <c r="A8" s="85" t="s">
        <v>218</v>
      </c>
      <c r="B8" s="36" t="s">
        <v>502</v>
      </c>
      <c r="C8" s="88">
        <v>0</v>
      </c>
      <c r="D8" s="2"/>
    </row>
    <row r="9" spans="1:4" ht="12.75">
      <c r="A9" s="85" t="s">
        <v>219</v>
      </c>
      <c r="B9" s="36" t="s">
        <v>503</v>
      </c>
      <c r="C9" s="88">
        <v>0</v>
      </c>
      <c r="D9" s="2"/>
    </row>
    <row r="10" spans="1:4" ht="22.5">
      <c r="A10" s="84" t="s">
        <v>123</v>
      </c>
      <c r="B10" s="36" t="s">
        <v>504</v>
      </c>
      <c r="C10" s="88">
        <v>0</v>
      </c>
      <c r="D10" s="2"/>
    </row>
    <row r="11" spans="1:4" ht="12.75">
      <c r="A11" s="85" t="s">
        <v>217</v>
      </c>
      <c r="B11" s="36" t="s">
        <v>505</v>
      </c>
      <c r="C11" s="88">
        <v>0</v>
      </c>
      <c r="D11" s="2"/>
    </row>
    <row r="12" spans="1:4" ht="12.75">
      <c r="A12" s="85" t="s">
        <v>218</v>
      </c>
      <c r="B12" s="36" t="s">
        <v>506</v>
      </c>
      <c r="C12" s="88">
        <v>0</v>
      </c>
      <c r="D12" s="2"/>
    </row>
    <row r="13" spans="1:4" ht="12.75">
      <c r="A13" s="85" t="s">
        <v>219</v>
      </c>
      <c r="B13" s="36" t="s">
        <v>507</v>
      </c>
      <c r="C13" s="88">
        <v>0</v>
      </c>
      <c r="D13" s="2"/>
    </row>
    <row r="14" spans="1:4" ht="22.5">
      <c r="A14" s="84" t="s">
        <v>124</v>
      </c>
      <c r="B14" s="36" t="s">
        <v>508</v>
      </c>
      <c r="C14" s="88">
        <v>0</v>
      </c>
      <c r="D14" s="2"/>
    </row>
    <row r="15" spans="1:4" ht="12.75">
      <c r="A15" s="85" t="s">
        <v>217</v>
      </c>
      <c r="B15" s="36" t="s">
        <v>509</v>
      </c>
      <c r="C15" s="88">
        <v>0</v>
      </c>
      <c r="D15" s="2"/>
    </row>
    <row r="16" spans="1:4" ht="12.75">
      <c r="A16" s="85" t="s">
        <v>218</v>
      </c>
      <c r="B16" s="36" t="s">
        <v>510</v>
      </c>
      <c r="C16" s="88">
        <v>0</v>
      </c>
      <c r="D16" s="2"/>
    </row>
    <row r="17" spans="1:4" ht="12.75">
      <c r="A17" s="85" t="s">
        <v>219</v>
      </c>
      <c r="B17" s="36" t="s">
        <v>511</v>
      </c>
      <c r="C17" s="88">
        <v>0</v>
      </c>
      <c r="D17" s="2"/>
    </row>
    <row r="18" spans="1:4" ht="22.5">
      <c r="A18" s="84" t="s">
        <v>683</v>
      </c>
      <c r="B18" s="36" t="s">
        <v>512</v>
      </c>
      <c r="C18" s="88">
        <v>0</v>
      </c>
      <c r="D18" s="2"/>
    </row>
    <row r="19" spans="1:4" ht="12.75">
      <c r="A19" s="85" t="s">
        <v>217</v>
      </c>
      <c r="B19" s="36" t="s">
        <v>513</v>
      </c>
      <c r="C19" s="88">
        <v>0</v>
      </c>
      <c r="D19" s="2"/>
    </row>
    <row r="20" spans="1:4" ht="12.75">
      <c r="A20" s="85" t="s">
        <v>218</v>
      </c>
      <c r="B20" s="36" t="s">
        <v>514</v>
      </c>
      <c r="C20" s="88">
        <v>0</v>
      </c>
      <c r="D20" s="2"/>
    </row>
    <row r="21" spans="1:4" ht="12.75">
      <c r="A21" s="85" t="s">
        <v>219</v>
      </c>
      <c r="B21" s="36" t="s">
        <v>515</v>
      </c>
      <c r="C21" s="88">
        <v>0</v>
      </c>
      <c r="D21" s="2"/>
    </row>
    <row r="22" spans="1:4" ht="22.5">
      <c r="A22" s="84" t="s">
        <v>684</v>
      </c>
      <c r="B22" s="36" t="s">
        <v>516</v>
      </c>
      <c r="C22" s="88">
        <v>0</v>
      </c>
      <c r="D22" s="2"/>
    </row>
    <row r="23" spans="1:4" ht="12.75">
      <c r="A23" s="85" t="s">
        <v>217</v>
      </c>
      <c r="B23" s="36" t="s">
        <v>517</v>
      </c>
      <c r="C23" s="88">
        <v>0</v>
      </c>
      <c r="D23" s="2"/>
    </row>
    <row r="24" spans="1:4" ht="12.75">
      <c r="A24" s="85" t="s">
        <v>218</v>
      </c>
      <c r="B24" s="36" t="s">
        <v>518</v>
      </c>
      <c r="C24" s="88">
        <v>0</v>
      </c>
      <c r="D24" s="2"/>
    </row>
    <row r="25" spans="1:4" ht="12.75">
      <c r="A25" s="95" t="s">
        <v>219</v>
      </c>
      <c r="B25" s="37" t="s">
        <v>519</v>
      </c>
      <c r="C25" s="88">
        <v>0</v>
      </c>
      <c r="D25" s="2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35"/>
  <sheetViews>
    <sheetView workbookViewId="0" topLeftCell="A1">
      <selection activeCell="D24" sqref="D24"/>
    </sheetView>
  </sheetViews>
  <sheetFormatPr defaultColWidth="9.00390625" defaultRowHeight="12.75"/>
  <cols>
    <col min="1" max="1" width="47.375" style="13" customWidth="1"/>
    <col min="2" max="2" width="3.625" style="14" bestFit="1" customWidth="1"/>
    <col min="3" max="3" width="20.00390625" style="18" customWidth="1"/>
    <col min="4" max="4" width="9.125" style="14" customWidth="1"/>
    <col min="5" max="16384" width="9.125" style="13" customWidth="1"/>
  </cols>
  <sheetData>
    <row r="1" spans="1:4" s="6" customFormat="1" ht="12.75">
      <c r="A1" s="1" t="s">
        <v>144</v>
      </c>
      <c r="B1" s="10"/>
      <c r="C1" s="16"/>
      <c r="D1" s="49"/>
    </row>
    <row r="2" spans="1:4" s="6" customFormat="1" ht="12.75">
      <c r="A2" s="3" t="s">
        <v>148</v>
      </c>
      <c r="B2" s="10"/>
      <c r="C2" s="17"/>
      <c r="D2" s="49"/>
    </row>
    <row r="3" spans="1:4" s="6" customFormat="1" ht="12.75">
      <c r="A3" s="3"/>
      <c r="B3" s="10"/>
      <c r="C3" s="17"/>
      <c r="D3" s="49"/>
    </row>
    <row r="4" spans="1:4" s="6" customFormat="1" ht="12.75">
      <c r="A4" s="94" t="s">
        <v>451</v>
      </c>
      <c r="B4" s="31" t="s">
        <v>500</v>
      </c>
      <c r="C4" s="74" t="s">
        <v>340</v>
      </c>
      <c r="D4" s="49"/>
    </row>
    <row r="5" spans="1:4" ht="11.25">
      <c r="A5" s="9" t="s">
        <v>341</v>
      </c>
      <c r="B5" s="33" t="s">
        <v>407</v>
      </c>
      <c r="C5" s="4" t="s">
        <v>20</v>
      </c>
      <c r="D5" s="53"/>
    </row>
    <row r="6" spans="1:4" ht="12.75">
      <c r="A6" s="96" t="s">
        <v>685</v>
      </c>
      <c r="B6" s="38" t="s">
        <v>20</v>
      </c>
      <c r="C6" s="88">
        <v>0</v>
      </c>
      <c r="D6" s="2"/>
    </row>
    <row r="7" spans="1:4" ht="12.75">
      <c r="A7" s="78" t="s">
        <v>221</v>
      </c>
      <c r="B7" s="38" t="s">
        <v>501</v>
      </c>
      <c r="C7" s="88">
        <v>0</v>
      </c>
      <c r="D7" s="2"/>
    </row>
    <row r="8" spans="1:4" ht="12.75">
      <c r="A8" s="78" t="s">
        <v>222</v>
      </c>
      <c r="B8" s="38" t="s">
        <v>502</v>
      </c>
      <c r="C8" s="88">
        <v>0</v>
      </c>
      <c r="D8" s="2"/>
    </row>
    <row r="9" spans="1:4" ht="12.75">
      <c r="A9" s="77" t="s">
        <v>686</v>
      </c>
      <c r="B9" s="38" t="s">
        <v>503</v>
      </c>
      <c r="C9" s="88">
        <v>0</v>
      </c>
      <c r="D9" s="2"/>
    </row>
    <row r="10" spans="1:4" ht="12.75">
      <c r="A10" s="78" t="s">
        <v>221</v>
      </c>
      <c r="B10" s="38" t="s">
        <v>504</v>
      </c>
      <c r="C10" s="88">
        <v>0</v>
      </c>
      <c r="D10" s="2"/>
    </row>
    <row r="11" spans="1:4" ht="12.75">
      <c r="A11" s="78" t="s">
        <v>222</v>
      </c>
      <c r="B11" s="38" t="s">
        <v>505</v>
      </c>
      <c r="C11" s="88">
        <v>0</v>
      </c>
      <c r="D11" s="2"/>
    </row>
    <row r="12" spans="1:4" ht="12.75">
      <c r="A12" s="77" t="s">
        <v>687</v>
      </c>
      <c r="B12" s="38" t="s">
        <v>506</v>
      </c>
      <c r="C12" s="88">
        <v>0</v>
      </c>
      <c r="D12" s="2"/>
    </row>
    <row r="13" spans="1:4" ht="12.75">
      <c r="A13" s="78" t="s">
        <v>221</v>
      </c>
      <c r="B13" s="38" t="s">
        <v>507</v>
      </c>
      <c r="C13" s="88">
        <v>0</v>
      </c>
      <c r="D13" s="2"/>
    </row>
    <row r="14" spans="1:4" ht="12.75">
      <c r="A14" s="78" t="s">
        <v>222</v>
      </c>
      <c r="B14" s="38" t="s">
        <v>508</v>
      </c>
      <c r="C14" s="88">
        <v>0</v>
      </c>
      <c r="D14" s="2"/>
    </row>
    <row r="15" spans="1:4" ht="12.75">
      <c r="A15" s="77" t="s">
        <v>420</v>
      </c>
      <c r="B15" s="38" t="s">
        <v>509</v>
      </c>
      <c r="C15" s="88">
        <v>0</v>
      </c>
      <c r="D15" s="2"/>
    </row>
    <row r="16" spans="1:4" ht="12.75">
      <c r="A16" s="78" t="s">
        <v>221</v>
      </c>
      <c r="B16" s="38" t="s">
        <v>510</v>
      </c>
      <c r="C16" s="88">
        <v>0</v>
      </c>
      <c r="D16" s="2"/>
    </row>
    <row r="17" spans="1:4" ht="12.75">
      <c r="A17" s="78" t="s">
        <v>222</v>
      </c>
      <c r="B17" s="38" t="s">
        <v>511</v>
      </c>
      <c r="C17" s="88">
        <v>0</v>
      </c>
      <c r="D17" s="2"/>
    </row>
    <row r="18" spans="1:4" ht="12.75">
      <c r="A18" s="77" t="s">
        <v>421</v>
      </c>
      <c r="B18" s="38" t="s">
        <v>512</v>
      </c>
      <c r="C18" s="88">
        <v>0</v>
      </c>
      <c r="D18" s="2"/>
    </row>
    <row r="19" spans="1:4" ht="12.75">
      <c r="A19" s="78" t="s">
        <v>221</v>
      </c>
      <c r="B19" s="38" t="s">
        <v>513</v>
      </c>
      <c r="C19" s="88">
        <v>0</v>
      </c>
      <c r="D19" s="2"/>
    </row>
    <row r="20" spans="1:4" ht="12.75">
      <c r="A20" s="87" t="s">
        <v>222</v>
      </c>
      <c r="B20" s="39" t="s">
        <v>514</v>
      </c>
      <c r="C20" s="133">
        <v>0</v>
      </c>
      <c r="D20" s="2"/>
    </row>
    <row r="35" ht="11.25">
      <c r="D35" s="14" t="s">
        <v>700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D383"/>
  <sheetViews>
    <sheetView workbookViewId="0" topLeftCell="A156">
      <selection activeCell="D182" sqref="D182"/>
    </sheetView>
  </sheetViews>
  <sheetFormatPr defaultColWidth="9.00390625" defaultRowHeight="12.75"/>
  <cols>
    <col min="1" max="1" width="58.625" style="82" customWidth="1"/>
    <col min="2" max="2" width="3.625" style="66" bestFit="1" customWidth="1"/>
    <col min="3" max="3" width="19.625" style="97" customWidth="1"/>
    <col min="4" max="16384" width="9.125" style="2" customWidth="1"/>
  </cols>
  <sheetData>
    <row r="1" ht="12.75">
      <c r="A1" s="1" t="s">
        <v>144</v>
      </c>
    </row>
    <row r="2" ht="12.75">
      <c r="A2" s="29" t="s">
        <v>145</v>
      </c>
    </row>
    <row r="3" ht="12.75">
      <c r="A3" s="29"/>
    </row>
    <row r="4" spans="1:3" ht="12.75">
      <c r="A4" s="86" t="s">
        <v>451</v>
      </c>
      <c r="B4" s="31" t="s">
        <v>500</v>
      </c>
      <c r="C4" s="58" t="s">
        <v>340</v>
      </c>
    </row>
    <row r="5" spans="1:3" s="13" customFormat="1" ht="11.25">
      <c r="A5" s="41" t="s">
        <v>341</v>
      </c>
      <c r="B5" s="33" t="s">
        <v>407</v>
      </c>
      <c r="C5" s="48" t="s">
        <v>20</v>
      </c>
    </row>
    <row r="6" spans="1:3" s="13" customFormat="1" ht="11.25">
      <c r="A6" s="98" t="s">
        <v>422</v>
      </c>
      <c r="B6" s="34" t="s">
        <v>20</v>
      </c>
      <c r="C6" s="51">
        <f>C7+C8+C15</f>
        <v>2613</v>
      </c>
    </row>
    <row r="7" spans="1:3" s="13" customFormat="1" ht="11.25">
      <c r="A7" s="44" t="s">
        <v>701</v>
      </c>
      <c r="B7" s="34" t="s">
        <v>501</v>
      </c>
      <c r="C7" s="106">
        <v>347</v>
      </c>
    </row>
    <row r="8" spans="1:3" s="13" customFormat="1" ht="11.25">
      <c r="A8" s="44" t="s">
        <v>702</v>
      </c>
      <c r="B8" s="34" t="s">
        <v>502</v>
      </c>
      <c r="C8" s="106">
        <f>C9+C10+C11+C12+C13+C14</f>
        <v>2266</v>
      </c>
    </row>
    <row r="9" spans="1:3" s="13" customFormat="1" ht="11.25">
      <c r="A9" s="42" t="s">
        <v>703</v>
      </c>
      <c r="B9" s="34" t="s">
        <v>503</v>
      </c>
      <c r="C9" s="106">
        <v>2198</v>
      </c>
    </row>
    <row r="10" spans="1:3" s="13" customFormat="1" ht="11.25">
      <c r="A10" s="42" t="s">
        <v>704</v>
      </c>
      <c r="B10" s="34" t="s">
        <v>504</v>
      </c>
      <c r="C10" s="106">
        <v>0</v>
      </c>
    </row>
    <row r="11" spans="1:3" s="13" customFormat="1" ht="11.25">
      <c r="A11" s="42" t="s">
        <v>705</v>
      </c>
      <c r="B11" s="34" t="s">
        <v>505</v>
      </c>
      <c r="C11" s="106">
        <v>0</v>
      </c>
    </row>
    <row r="12" spans="1:3" s="13" customFormat="1" ht="11.25">
      <c r="A12" s="42" t="s">
        <v>706</v>
      </c>
      <c r="B12" s="34" t="s">
        <v>506</v>
      </c>
      <c r="C12" s="106">
        <v>0</v>
      </c>
    </row>
    <row r="13" spans="1:3" s="13" customFormat="1" ht="11.25">
      <c r="A13" s="43" t="s">
        <v>707</v>
      </c>
      <c r="B13" s="34" t="s">
        <v>507</v>
      </c>
      <c r="C13" s="106">
        <v>68</v>
      </c>
    </row>
    <row r="14" spans="1:3" s="13" customFormat="1" ht="11.25">
      <c r="A14" s="42" t="s">
        <v>708</v>
      </c>
      <c r="B14" s="34" t="s">
        <v>508</v>
      </c>
      <c r="C14" s="106">
        <v>0</v>
      </c>
    </row>
    <row r="15" spans="1:3" s="13" customFormat="1" ht="11.25">
      <c r="A15" s="44" t="s">
        <v>709</v>
      </c>
      <c r="B15" s="34" t="s">
        <v>509</v>
      </c>
      <c r="C15" s="106">
        <v>0</v>
      </c>
    </row>
    <row r="16" spans="1:3" s="13" customFormat="1" ht="11.25">
      <c r="A16" s="99" t="s">
        <v>423</v>
      </c>
      <c r="B16" s="34" t="s">
        <v>510</v>
      </c>
      <c r="C16" s="106">
        <f>C17+C18+C19+C24</f>
        <v>-1229</v>
      </c>
    </row>
    <row r="17" spans="1:3" s="13" customFormat="1" ht="11.25">
      <c r="A17" s="44" t="s">
        <v>710</v>
      </c>
      <c r="B17" s="34" t="s">
        <v>511</v>
      </c>
      <c r="C17" s="106">
        <v>0</v>
      </c>
    </row>
    <row r="18" spans="1:3" s="13" customFormat="1" ht="11.25">
      <c r="A18" s="44" t="s">
        <v>711</v>
      </c>
      <c r="B18" s="34" t="s">
        <v>512</v>
      </c>
      <c r="C18" s="106">
        <v>0</v>
      </c>
    </row>
    <row r="19" spans="1:3" s="13" customFormat="1" ht="11.25">
      <c r="A19" s="44" t="s">
        <v>366</v>
      </c>
      <c r="B19" s="34" t="s">
        <v>513</v>
      </c>
      <c r="C19" s="106">
        <f>C20+C21+C22+C23</f>
        <v>-1229</v>
      </c>
    </row>
    <row r="20" spans="1:3" s="13" customFormat="1" ht="11.25">
      <c r="A20" s="42" t="s">
        <v>367</v>
      </c>
      <c r="B20" s="34" t="s">
        <v>514</v>
      </c>
      <c r="C20" s="106">
        <v>0</v>
      </c>
    </row>
    <row r="21" spans="1:3" s="13" customFormat="1" ht="11.25">
      <c r="A21" s="42" t="s">
        <v>368</v>
      </c>
      <c r="B21" s="34" t="s">
        <v>515</v>
      </c>
      <c r="C21" s="106">
        <v>0</v>
      </c>
    </row>
    <row r="22" spans="1:3" s="13" customFormat="1" ht="11.25">
      <c r="A22" s="42" t="s">
        <v>369</v>
      </c>
      <c r="B22" s="34" t="s">
        <v>516</v>
      </c>
      <c r="C22" s="106">
        <v>0</v>
      </c>
    </row>
    <row r="23" spans="1:3" s="13" customFormat="1" ht="11.25">
      <c r="A23" s="44" t="s">
        <v>370</v>
      </c>
      <c r="B23" s="34" t="s">
        <v>517</v>
      </c>
      <c r="C23" s="106">
        <v>-1229</v>
      </c>
    </row>
    <row r="24" spans="1:3" s="13" customFormat="1" ht="11.25">
      <c r="A24" s="44" t="s">
        <v>371</v>
      </c>
      <c r="B24" s="34" t="s">
        <v>518</v>
      </c>
      <c r="C24" s="106">
        <v>0</v>
      </c>
    </row>
    <row r="25" spans="1:3" s="13" customFormat="1" ht="11.25">
      <c r="A25" s="99" t="s">
        <v>424</v>
      </c>
      <c r="B25" s="34" t="s">
        <v>519</v>
      </c>
      <c r="C25" s="106">
        <f>C6+C16</f>
        <v>1384</v>
      </c>
    </row>
    <row r="26" spans="1:3" s="13" customFormat="1" ht="11.25">
      <c r="A26" s="99" t="s">
        <v>425</v>
      </c>
      <c r="B26" s="34" t="s">
        <v>520</v>
      </c>
      <c r="C26" s="106">
        <f>C27+C28+C29</f>
        <v>357</v>
      </c>
    </row>
    <row r="27" spans="1:3" s="13" customFormat="1" ht="11.25">
      <c r="A27" s="100" t="s">
        <v>372</v>
      </c>
      <c r="B27" s="34" t="s">
        <v>521</v>
      </c>
      <c r="C27" s="106">
        <v>0</v>
      </c>
    </row>
    <row r="28" spans="1:3" s="13" customFormat="1" ht="11.25">
      <c r="A28" s="100" t="s">
        <v>373</v>
      </c>
      <c r="B28" s="34" t="s">
        <v>522</v>
      </c>
      <c r="C28" s="106">
        <v>0</v>
      </c>
    </row>
    <row r="29" spans="1:3" s="13" customFormat="1" ht="11.25">
      <c r="A29" s="100" t="s">
        <v>374</v>
      </c>
      <c r="B29" s="34" t="s">
        <v>523</v>
      </c>
      <c r="C29" s="106">
        <v>357</v>
      </c>
    </row>
    <row r="30" spans="1:3" s="13" customFormat="1" ht="11.25">
      <c r="A30" s="99" t="s">
        <v>426</v>
      </c>
      <c r="B30" s="34" t="s">
        <v>524</v>
      </c>
      <c r="C30" s="106">
        <f>C31+C32+C33+C34+C39+C40</f>
        <v>58522</v>
      </c>
    </row>
    <row r="31" spans="1:3" s="13" customFormat="1" ht="11.25">
      <c r="A31" s="44" t="s">
        <v>375</v>
      </c>
      <c r="B31" s="34" t="s">
        <v>525</v>
      </c>
      <c r="C31" s="106">
        <v>0</v>
      </c>
    </row>
    <row r="32" spans="1:3" s="13" customFormat="1" ht="11.25">
      <c r="A32" s="44" t="s">
        <v>417</v>
      </c>
      <c r="B32" s="34" t="s">
        <v>526</v>
      </c>
      <c r="C32" s="106">
        <v>0</v>
      </c>
    </row>
    <row r="33" spans="1:3" s="13" customFormat="1" ht="11.25">
      <c r="A33" s="44" t="s">
        <v>376</v>
      </c>
      <c r="B33" s="34" t="s">
        <v>527</v>
      </c>
      <c r="C33" s="106">
        <v>0</v>
      </c>
    </row>
    <row r="34" spans="1:3" s="13" customFormat="1" ht="11.25">
      <c r="A34" s="44" t="s">
        <v>427</v>
      </c>
      <c r="B34" s="34" t="s">
        <v>528</v>
      </c>
      <c r="C34" s="106">
        <f>C35+C36+C37+C38</f>
        <v>58522</v>
      </c>
    </row>
    <row r="35" spans="1:3" s="13" customFormat="1" ht="11.25">
      <c r="A35" s="44" t="s">
        <v>377</v>
      </c>
      <c r="B35" s="34" t="s">
        <v>529</v>
      </c>
      <c r="C35" s="106">
        <v>58522</v>
      </c>
    </row>
    <row r="36" spans="1:3" s="13" customFormat="1" ht="11.25">
      <c r="A36" s="44" t="s">
        <v>378</v>
      </c>
      <c r="B36" s="34" t="s">
        <v>530</v>
      </c>
      <c r="C36" s="106">
        <v>0</v>
      </c>
    </row>
    <row r="37" spans="1:3" s="13" customFormat="1" ht="11.25">
      <c r="A37" s="44" t="s">
        <v>379</v>
      </c>
      <c r="B37" s="34" t="s">
        <v>531</v>
      </c>
      <c r="C37" s="106">
        <v>0</v>
      </c>
    </row>
    <row r="38" spans="1:3" s="13" customFormat="1" ht="11.25">
      <c r="A38" s="44" t="s">
        <v>380</v>
      </c>
      <c r="B38" s="34" t="s">
        <v>532</v>
      </c>
      <c r="C38" s="106">
        <v>0</v>
      </c>
    </row>
    <row r="39" spans="1:3" s="13" customFormat="1" ht="11.25">
      <c r="A39" s="44" t="s">
        <v>381</v>
      </c>
      <c r="B39" s="34" t="s">
        <v>533</v>
      </c>
      <c r="C39" s="106">
        <v>0</v>
      </c>
    </row>
    <row r="40" spans="1:3" s="13" customFormat="1" ht="11.25">
      <c r="A40" s="44" t="s">
        <v>382</v>
      </c>
      <c r="B40" s="34" t="s">
        <v>534</v>
      </c>
      <c r="C40" s="106">
        <v>0</v>
      </c>
    </row>
    <row r="41" spans="1:3" s="13" customFormat="1" ht="11.25">
      <c r="A41" s="99" t="s">
        <v>428</v>
      </c>
      <c r="B41" s="34" t="s">
        <v>535</v>
      </c>
      <c r="C41" s="106">
        <f>C42+C43+C44+C45+C46+C47</f>
        <v>-18385</v>
      </c>
    </row>
    <row r="42" spans="1:3" s="13" customFormat="1" ht="11.25">
      <c r="A42" s="44" t="s">
        <v>383</v>
      </c>
      <c r="B42" s="34" t="s">
        <v>536</v>
      </c>
      <c r="C42" s="106">
        <v>0</v>
      </c>
    </row>
    <row r="43" spans="1:3" s="13" customFormat="1" ht="11.25">
      <c r="A43" s="44" t="s">
        <v>384</v>
      </c>
      <c r="B43" s="34" t="s">
        <v>537</v>
      </c>
      <c r="C43" s="106">
        <v>0</v>
      </c>
    </row>
    <row r="44" spans="1:3" s="13" customFormat="1" ht="11.25">
      <c r="A44" s="44" t="s">
        <v>385</v>
      </c>
      <c r="B44" s="34" t="s">
        <v>538</v>
      </c>
      <c r="C44" s="106">
        <v>-18385</v>
      </c>
    </row>
    <row r="45" spans="1:3" s="13" customFormat="1" ht="11.25">
      <c r="A45" s="44" t="s">
        <v>386</v>
      </c>
      <c r="B45" s="34" t="s">
        <v>539</v>
      </c>
      <c r="C45" s="106">
        <v>0</v>
      </c>
    </row>
    <row r="46" spans="1:3" s="13" customFormat="1" ht="11.25">
      <c r="A46" s="44" t="s">
        <v>387</v>
      </c>
      <c r="B46" s="34" t="s">
        <v>540</v>
      </c>
      <c r="C46" s="106">
        <v>0</v>
      </c>
    </row>
    <row r="47" spans="1:3" s="13" customFormat="1" ht="11.25">
      <c r="A47" s="44" t="s">
        <v>388</v>
      </c>
      <c r="B47" s="34" t="s">
        <v>541</v>
      </c>
      <c r="C47" s="106">
        <v>0</v>
      </c>
    </row>
    <row r="48" spans="1:3" s="13" customFormat="1" ht="11.25">
      <c r="A48" s="99" t="s">
        <v>429</v>
      </c>
      <c r="B48" s="34" t="s">
        <v>542</v>
      </c>
      <c r="C48" s="106">
        <f>C30+C41</f>
        <v>40137</v>
      </c>
    </row>
    <row r="49" spans="1:3" s="13" customFormat="1" ht="11.25">
      <c r="A49" s="99" t="s">
        <v>430</v>
      </c>
      <c r="B49" s="34" t="s">
        <v>543</v>
      </c>
      <c r="C49" s="106">
        <f>C50+C66</f>
        <v>1220</v>
      </c>
    </row>
    <row r="50" spans="1:3" s="13" customFormat="1" ht="11.25">
      <c r="A50" s="44" t="s">
        <v>497</v>
      </c>
      <c r="B50" s="34" t="s">
        <v>544</v>
      </c>
      <c r="C50" s="106">
        <f>C51+C55+C61+C65</f>
        <v>1220</v>
      </c>
    </row>
    <row r="51" spans="1:3" s="13" customFormat="1" ht="11.25">
      <c r="A51" s="44" t="s">
        <v>389</v>
      </c>
      <c r="B51" s="34" t="s">
        <v>545</v>
      </c>
      <c r="C51" s="106">
        <f>C52+C53+C54</f>
        <v>-2843</v>
      </c>
    </row>
    <row r="52" spans="1:3" s="13" customFormat="1" ht="11.25">
      <c r="A52" s="44" t="s">
        <v>390</v>
      </c>
      <c r="B52" s="34" t="s">
        <v>546</v>
      </c>
      <c r="C52" s="106">
        <v>0</v>
      </c>
    </row>
    <row r="53" spans="1:3" s="13" customFormat="1" ht="11.25">
      <c r="A53" s="44" t="s">
        <v>391</v>
      </c>
      <c r="B53" s="34" t="s">
        <v>547</v>
      </c>
      <c r="C53" s="106">
        <v>-2843</v>
      </c>
    </row>
    <row r="54" spans="1:3" s="13" customFormat="1" ht="11.25">
      <c r="A54" s="44" t="s">
        <v>392</v>
      </c>
      <c r="B54" s="34" t="s">
        <v>548</v>
      </c>
      <c r="C54" s="106">
        <v>0</v>
      </c>
    </row>
    <row r="55" spans="1:3" s="13" customFormat="1" ht="11.25">
      <c r="A55" s="44" t="s">
        <v>498</v>
      </c>
      <c r="B55" s="34" t="s">
        <v>549</v>
      </c>
      <c r="C55" s="106">
        <f>C56+C57+C58+C59+C60</f>
        <v>-204</v>
      </c>
    </row>
    <row r="56" spans="1:3" s="13" customFormat="1" ht="11.25">
      <c r="A56" s="44" t="s">
        <v>393</v>
      </c>
      <c r="B56" s="34" t="s">
        <v>550</v>
      </c>
      <c r="C56" s="106">
        <v>0</v>
      </c>
    </row>
    <row r="57" spans="1:3" s="13" customFormat="1" ht="11.25">
      <c r="A57" s="44" t="s">
        <v>394</v>
      </c>
      <c r="B57" s="34" t="s">
        <v>551</v>
      </c>
      <c r="C57" s="106">
        <v>0</v>
      </c>
    </row>
    <row r="58" spans="1:3" s="13" customFormat="1" ht="11.25">
      <c r="A58" s="44" t="s">
        <v>395</v>
      </c>
      <c r="B58" s="34" t="s">
        <v>552</v>
      </c>
      <c r="C58" s="106">
        <v>-204</v>
      </c>
    </row>
    <row r="59" spans="1:3" s="13" customFormat="1" ht="11.25">
      <c r="A59" s="44" t="s">
        <v>396</v>
      </c>
      <c r="B59" s="34" t="s">
        <v>553</v>
      </c>
      <c r="C59" s="106">
        <v>0</v>
      </c>
    </row>
    <row r="60" spans="1:3" s="13" customFormat="1" ht="11.25">
      <c r="A60" s="44" t="s">
        <v>397</v>
      </c>
      <c r="B60" s="34" t="s">
        <v>554</v>
      </c>
      <c r="C60" s="106">
        <v>0</v>
      </c>
    </row>
    <row r="61" spans="1:3" s="13" customFormat="1" ht="11.25">
      <c r="A61" s="44" t="s">
        <v>415</v>
      </c>
      <c r="B61" s="34" t="s">
        <v>555</v>
      </c>
      <c r="C61" s="106">
        <f>C62+C63+C64</f>
        <v>4267</v>
      </c>
    </row>
    <row r="62" spans="1:3" s="13" customFormat="1" ht="11.25">
      <c r="A62" s="44" t="s">
        <v>398</v>
      </c>
      <c r="B62" s="34" t="s">
        <v>556</v>
      </c>
      <c r="C62" s="106">
        <v>0</v>
      </c>
    </row>
    <row r="63" spans="1:3" s="13" customFormat="1" ht="11.25">
      <c r="A63" s="44" t="s">
        <v>399</v>
      </c>
      <c r="B63" s="34" t="s">
        <v>557</v>
      </c>
      <c r="C63" s="106">
        <v>4267</v>
      </c>
    </row>
    <row r="64" spans="1:3" s="13" customFormat="1" ht="11.25">
      <c r="A64" s="44" t="s">
        <v>400</v>
      </c>
      <c r="B64" s="34" t="s">
        <v>558</v>
      </c>
      <c r="C64" s="106">
        <v>0</v>
      </c>
    </row>
    <row r="65" spans="1:3" s="13" customFormat="1" ht="11.25">
      <c r="A65" s="44" t="s">
        <v>688</v>
      </c>
      <c r="B65" s="34" t="s">
        <v>559</v>
      </c>
      <c r="C65" s="106">
        <v>0</v>
      </c>
    </row>
    <row r="66" spans="1:3" s="13" customFormat="1" ht="11.25">
      <c r="A66" s="44" t="s">
        <v>401</v>
      </c>
      <c r="B66" s="34" t="s">
        <v>560</v>
      </c>
      <c r="C66" s="106">
        <f>C67+C76</f>
        <v>0</v>
      </c>
    </row>
    <row r="67" spans="1:3" s="13" customFormat="1" ht="11.25">
      <c r="A67" s="44" t="s">
        <v>402</v>
      </c>
      <c r="B67" s="34" t="s">
        <v>561</v>
      </c>
      <c r="C67" s="106">
        <f>C68+C69+C70+C71+C72+C73+C74+C75</f>
        <v>0</v>
      </c>
    </row>
    <row r="68" spans="1:3" s="13" customFormat="1" ht="11.25">
      <c r="A68" s="44" t="s">
        <v>403</v>
      </c>
      <c r="B68" s="34" t="s">
        <v>562</v>
      </c>
      <c r="C68" s="106">
        <v>0</v>
      </c>
    </row>
    <row r="69" spans="1:3" s="13" customFormat="1" ht="11.25">
      <c r="A69" s="44" t="s">
        <v>404</v>
      </c>
      <c r="B69" s="34" t="s">
        <v>563</v>
      </c>
      <c r="C69" s="106">
        <v>0</v>
      </c>
    </row>
    <row r="70" spans="1:3" s="13" customFormat="1" ht="11.25">
      <c r="A70" s="44" t="s">
        <v>405</v>
      </c>
      <c r="B70" s="34" t="s">
        <v>564</v>
      </c>
      <c r="C70" s="106">
        <v>0</v>
      </c>
    </row>
    <row r="71" spans="1:3" s="13" customFormat="1" ht="11.25">
      <c r="A71" s="44" t="s">
        <v>406</v>
      </c>
      <c r="B71" s="34" t="s">
        <v>565</v>
      </c>
      <c r="C71" s="106">
        <v>0</v>
      </c>
    </row>
    <row r="72" spans="1:3" s="13" customFormat="1" ht="11.25">
      <c r="A72" s="44" t="s">
        <v>63</v>
      </c>
      <c r="B72" s="34" t="s">
        <v>566</v>
      </c>
      <c r="C72" s="106">
        <v>0</v>
      </c>
    </row>
    <row r="73" spans="1:3" s="13" customFormat="1" ht="11.25">
      <c r="A73" s="44" t="s">
        <v>64</v>
      </c>
      <c r="B73" s="34" t="s">
        <v>567</v>
      </c>
      <c r="C73" s="106">
        <v>0</v>
      </c>
    </row>
    <row r="74" spans="1:3" s="13" customFormat="1" ht="11.25">
      <c r="A74" s="44" t="s">
        <v>65</v>
      </c>
      <c r="B74" s="34" t="s">
        <v>568</v>
      </c>
      <c r="C74" s="106">
        <v>0</v>
      </c>
    </row>
    <row r="75" spans="1:3" s="13" customFormat="1" ht="11.25">
      <c r="A75" s="44" t="s">
        <v>66</v>
      </c>
      <c r="B75" s="34" t="s">
        <v>569</v>
      </c>
      <c r="C75" s="106">
        <v>0</v>
      </c>
    </row>
    <row r="76" spans="1:3" s="13" customFormat="1" ht="11.25">
      <c r="A76" s="44" t="s">
        <v>67</v>
      </c>
      <c r="B76" s="34" t="s">
        <v>570</v>
      </c>
      <c r="C76" s="106">
        <f>C77+C78+C79+C80</f>
        <v>0</v>
      </c>
    </row>
    <row r="77" spans="1:3" s="13" customFormat="1" ht="11.25">
      <c r="A77" s="44" t="s">
        <v>68</v>
      </c>
      <c r="B77" s="34" t="s">
        <v>571</v>
      </c>
      <c r="C77" s="106">
        <v>0</v>
      </c>
    </row>
    <row r="78" spans="1:3" s="13" customFormat="1" ht="11.25">
      <c r="A78" s="44" t="s">
        <v>69</v>
      </c>
      <c r="B78" s="34" t="s">
        <v>572</v>
      </c>
      <c r="C78" s="106">
        <v>0</v>
      </c>
    </row>
    <row r="79" spans="1:3" s="13" customFormat="1" ht="11.25">
      <c r="A79" s="44" t="s">
        <v>70</v>
      </c>
      <c r="B79" s="34" t="s">
        <v>573</v>
      </c>
      <c r="C79" s="106">
        <v>0</v>
      </c>
    </row>
    <row r="80" spans="1:3" s="13" customFormat="1" ht="11.25">
      <c r="A80" s="44" t="s">
        <v>71</v>
      </c>
      <c r="B80" s="34" t="s">
        <v>574</v>
      </c>
      <c r="C80" s="106">
        <v>0</v>
      </c>
    </row>
    <row r="81" spans="1:3" s="13" customFormat="1" ht="11.25">
      <c r="A81" s="99" t="s">
        <v>431</v>
      </c>
      <c r="B81" s="34" t="s">
        <v>575</v>
      </c>
      <c r="C81" s="106">
        <f>C82+C83+C84+C85+C86+C87+C88</f>
        <v>61</v>
      </c>
    </row>
    <row r="82" spans="1:3" s="13" customFormat="1" ht="11.25">
      <c r="A82" s="44" t="s">
        <v>146</v>
      </c>
      <c r="B82" s="34" t="s">
        <v>576</v>
      </c>
      <c r="C82" s="106">
        <v>0</v>
      </c>
    </row>
    <row r="83" spans="1:3" s="13" customFormat="1" ht="11.25">
      <c r="A83" s="44" t="s">
        <v>72</v>
      </c>
      <c r="B83" s="34" t="s">
        <v>577</v>
      </c>
      <c r="C83" s="106">
        <v>0</v>
      </c>
    </row>
    <row r="84" spans="1:3" s="13" customFormat="1" ht="11.25">
      <c r="A84" s="44" t="s">
        <v>73</v>
      </c>
      <c r="B84" s="34" t="s">
        <v>578</v>
      </c>
      <c r="C84" s="106">
        <v>0</v>
      </c>
    </row>
    <row r="85" spans="1:3" s="13" customFormat="1" ht="11.25">
      <c r="A85" s="44" t="s">
        <v>74</v>
      </c>
      <c r="B85" s="34" t="s">
        <v>579</v>
      </c>
      <c r="C85" s="106">
        <v>0</v>
      </c>
    </row>
    <row r="86" spans="1:3" s="13" customFormat="1" ht="11.25">
      <c r="A86" s="44" t="s">
        <v>75</v>
      </c>
      <c r="B86" s="34" t="s">
        <v>580</v>
      </c>
      <c r="C86" s="106">
        <v>0</v>
      </c>
    </row>
    <row r="87" spans="1:3" s="13" customFormat="1" ht="11.25">
      <c r="A87" s="44" t="s">
        <v>76</v>
      </c>
      <c r="B87" s="34" t="s">
        <v>581</v>
      </c>
      <c r="C87" s="106">
        <v>0</v>
      </c>
    </row>
    <row r="88" spans="1:3" s="13" customFormat="1" ht="11.25">
      <c r="A88" s="44" t="s">
        <v>77</v>
      </c>
      <c r="B88" s="34" t="s">
        <v>582</v>
      </c>
      <c r="C88" s="106">
        <v>61</v>
      </c>
    </row>
    <row r="89" spans="1:3" s="13" customFormat="1" ht="11.25">
      <c r="A89" s="99" t="s">
        <v>432</v>
      </c>
      <c r="B89" s="34" t="s">
        <v>583</v>
      </c>
      <c r="C89" s="106">
        <f>C90+C91</f>
        <v>-782</v>
      </c>
    </row>
    <row r="90" spans="1:3" s="13" customFormat="1" ht="11.25">
      <c r="A90" s="44" t="s">
        <v>78</v>
      </c>
      <c r="B90" s="34" t="s">
        <v>584</v>
      </c>
      <c r="C90" s="106">
        <v>0</v>
      </c>
    </row>
    <row r="91" spans="1:3" s="13" customFormat="1" ht="11.25">
      <c r="A91" s="44" t="s">
        <v>79</v>
      </c>
      <c r="B91" s="34" t="s">
        <v>585</v>
      </c>
      <c r="C91" s="106">
        <v>-782</v>
      </c>
    </row>
    <row r="92" spans="1:3" s="13" customFormat="1" ht="11.25">
      <c r="A92" s="99" t="s">
        <v>433</v>
      </c>
      <c r="B92" s="34" t="s">
        <v>586</v>
      </c>
      <c r="C92" s="106">
        <f>C93+C97</f>
        <v>-30898</v>
      </c>
    </row>
    <row r="93" spans="1:3" s="13" customFormat="1" ht="11.25">
      <c r="A93" s="44" t="s">
        <v>80</v>
      </c>
      <c r="B93" s="34" t="s">
        <v>587</v>
      </c>
      <c r="C93" s="106">
        <f>C94+C95+C96</f>
        <v>-9014</v>
      </c>
    </row>
    <row r="94" spans="1:3" s="13" customFormat="1" ht="11.25">
      <c r="A94" s="44" t="s">
        <v>81</v>
      </c>
      <c r="B94" s="34" t="s">
        <v>588</v>
      </c>
      <c r="C94" s="106">
        <v>-6546</v>
      </c>
    </row>
    <row r="95" spans="1:3" s="13" customFormat="1" ht="11.25">
      <c r="A95" s="44" t="s">
        <v>82</v>
      </c>
      <c r="B95" s="34" t="s">
        <v>589</v>
      </c>
      <c r="C95" s="106">
        <v>-2291</v>
      </c>
    </row>
    <row r="96" spans="1:3" s="13" customFormat="1" ht="11.25">
      <c r="A96" s="44" t="s">
        <v>83</v>
      </c>
      <c r="B96" s="34" t="s">
        <v>590</v>
      </c>
      <c r="C96" s="106">
        <v>-177</v>
      </c>
    </row>
    <row r="97" spans="1:3" s="13" customFormat="1" ht="11.25">
      <c r="A97" s="44" t="s">
        <v>84</v>
      </c>
      <c r="B97" s="34" t="s">
        <v>591</v>
      </c>
      <c r="C97" s="106">
        <f>C98+C99+C100+C101+C102+C103+C104</f>
        <v>-21884</v>
      </c>
    </row>
    <row r="98" spans="1:3" s="13" customFormat="1" ht="11.25">
      <c r="A98" s="44" t="s">
        <v>85</v>
      </c>
      <c r="B98" s="34" t="s">
        <v>592</v>
      </c>
      <c r="C98" s="106">
        <v>-1838</v>
      </c>
    </row>
    <row r="99" spans="1:3" s="13" customFormat="1" ht="11.25">
      <c r="A99" s="44" t="s">
        <v>86</v>
      </c>
      <c r="B99" s="34" t="s">
        <v>593</v>
      </c>
      <c r="C99" s="106">
        <v>-204</v>
      </c>
    </row>
    <row r="100" spans="1:3" s="13" customFormat="1" ht="11.25">
      <c r="A100" s="44" t="s">
        <v>87</v>
      </c>
      <c r="B100" s="34" t="s">
        <v>594</v>
      </c>
      <c r="C100" s="106">
        <v>0</v>
      </c>
    </row>
    <row r="101" spans="1:3" s="13" customFormat="1" ht="11.25">
      <c r="A101" s="44" t="s">
        <v>88</v>
      </c>
      <c r="B101" s="34" t="s">
        <v>595</v>
      </c>
      <c r="C101" s="106">
        <v>-6088</v>
      </c>
    </row>
    <row r="102" spans="1:3" s="13" customFormat="1" ht="11.25">
      <c r="A102" s="44" t="s">
        <v>89</v>
      </c>
      <c r="B102" s="34" t="s">
        <v>596</v>
      </c>
      <c r="C102" s="106">
        <f>-72-176</f>
        <v>-248</v>
      </c>
    </row>
    <row r="103" spans="1:3" s="13" customFormat="1" ht="11.25">
      <c r="A103" s="44" t="s">
        <v>90</v>
      </c>
      <c r="B103" s="34" t="s">
        <v>597</v>
      </c>
      <c r="C103" s="106">
        <v>-16</v>
      </c>
    </row>
    <row r="104" spans="1:3" s="13" customFormat="1" ht="11.25">
      <c r="A104" s="44" t="s">
        <v>91</v>
      </c>
      <c r="B104" s="34" t="s">
        <v>598</v>
      </c>
      <c r="C104" s="106">
        <v>-13490</v>
      </c>
    </row>
    <row r="105" spans="1:3" s="13" customFormat="1" ht="22.5">
      <c r="A105" s="99" t="s">
        <v>712</v>
      </c>
      <c r="B105" s="34" t="s">
        <v>599</v>
      </c>
      <c r="C105" s="106">
        <f>C106+C107+C108</f>
        <v>0</v>
      </c>
    </row>
    <row r="106" spans="1:3" s="13" customFormat="1" ht="11.25">
      <c r="A106" s="44" t="s">
        <v>92</v>
      </c>
      <c r="B106" s="34" t="s">
        <v>600</v>
      </c>
      <c r="C106" s="106">
        <v>0</v>
      </c>
    </row>
    <row r="107" spans="1:3" s="13" customFormat="1" ht="11.25">
      <c r="A107" s="44" t="s">
        <v>93</v>
      </c>
      <c r="B107" s="34" t="s">
        <v>601</v>
      </c>
      <c r="C107" s="106">
        <v>0</v>
      </c>
    </row>
    <row r="108" spans="1:3" s="13" customFormat="1" ht="11.25">
      <c r="A108" s="44" t="s">
        <v>94</v>
      </c>
      <c r="B108" s="34" t="s">
        <v>602</v>
      </c>
      <c r="C108" s="106">
        <v>0</v>
      </c>
    </row>
    <row r="109" spans="1:3" s="13" customFormat="1" ht="22.5">
      <c r="A109" s="99" t="s">
        <v>413</v>
      </c>
      <c r="B109" s="34" t="s">
        <v>603</v>
      </c>
      <c r="C109" s="106">
        <f>C110+C116</f>
        <v>-15</v>
      </c>
    </row>
    <row r="110" spans="1:3" s="13" customFormat="1" ht="22.5">
      <c r="A110" s="44" t="s">
        <v>95</v>
      </c>
      <c r="B110" s="34" t="s">
        <v>604</v>
      </c>
      <c r="C110" s="106">
        <f>C111+C112+C113+C114+C115</f>
        <v>-15</v>
      </c>
    </row>
    <row r="111" spans="1:3" s="13" customFormat="1" ht="11.25">
      <c r="A111" s="44" t="s">
        <v>96</v>
      </c>
      <c r="B111" s="34" t="s">
        <v>605</v>
      </c>
      <c r="C111" s="106">
        <v>-15</v>
      </c>
    </row>
    <row r="112" spans="1:3" s="13" customFormat="1" ht="11.25">
      <c r="A112" s="44" t="s">
        <v>97</v>
      </c>
      <c r="B112" s="34" t="s">
        <v>606</v>
      </c>
      <c r="C112" s="106">
        <v>0</v>
      </c>
    </row>
    <row r="113" spans="1:3" s="13" customFormat="1" ht="11.25">
      <c r="A113" s="44" t="s">
        <v>125</v>
      </c>
      <c r="B113" s="34" t="s">
        <v>607</v>
      </c>
      <c r="C113" s="106">
        <v>0</v>
      </c>
    </row>
    <row r="114" spans="1:3" s="13" customFormat="1" ht="11.25">
      <c r="A114" s="44" t="s">
        <v>126</v>
      </c>
      <c r="B114" s="34" t="s">
        <v>608</v>
      </c>
      <c r="C114" s="106">
        <v>0</v>
      </c>
    </row>
    <row r="115" spans="1:3" s="13" customFormat="1" ht="11.25">
      <c r="A115" s="44" t="s">
        <v>127</v>
      </c>
      <c r="B115" s="34" t="s">
        <v>609</v>
      </c>
      <c r="C115" s="106">
        <v>0</v>
      </c>
    </row>
    <row r="116" spans="1:3" s="13" customFormat="1" ht="22.5">
      <c r="A116" s="44" t="s">
        <v>128</v>
      </c>
      <c r="B116" s="34" t="s">
        <v>610</v>
      </c>
      <c r="C116" s="106">
        <f>C117+C118+C119+C120+C121</f>
        <v>0</v>
      </c>
    </row>
    <row r="117" spans="1:3" s="13" customFormat="1" ht="11.25">
      <c r="A117" s="44" t="s">
        <v>129</v>
      </c>
      <c r="B117" s="34" t="s">
        <v>611</v>
      </c>
      <c r="C117" s="106">
        <v>0</v>
      </c>
    </row>
    <row r="118" spans="1:3" s="13" customFormat="1" ht="11.25">
      <c r="A118" s="44" t="s">
        <v>130</v>
      </c>
      <c r="B118" s="34" t="s">
        <v>612</v>
      </c>
      <c r="C118" s="106">
        <v>0</v>
      </c>
    </row>
    <row r="119" spans="1:3" s="13" customFormat="1" ht="11.25">
      <c r="A119" s="44" t="s">
        <v>131</v>
      </c>
      <c r="B119" s="34" t="s">
        <v>613</v>
      </c>
      <c r="C119" s="106">
        <v>0</v>
      </c>
    </row>
    <row r="120" spans="1:3" s="13" customFormat="1" ht="11.25">
      <c r="A120" s="44" t="s">
        <v>132</v>
      </c>
      <c r="B120" s="34" t="s">
        <v>614</v>
      </c>
      <c r="C120" s="106">
        <v>0</v>
      </c>
    </row>
    <row r="121" spans="1:3" s="13" customFormat="1" ht="11.25">
      <c r="A121" s="44" t="s">
        <v>133</v>
      </c>
      <c r="B121" s="34" t="s">
        <v>615</v>
      </c>
      <c r="C121" s="106">
        <v>0</v>
      </c>
    </row>
    <row r="122" spans="1:3" s="13" customFormat="1" ht="22.5">
      <c r="A122" s="99" t="s">
        <v>147</v>
      </c>
      <c r="B122" s="34" t="s">
        <v>616</v>
      </c>
      <c r="C122" s="106">
        <f>C123+C124+C125+C126+C127</f>
        <v>0</v>
      </c>
    </row>
    <row r="123" spans="1:3" s="13" customFormat="1" ht="11.25">
      <c r="A123" s="44" t="s">
        <v>134</v>
      </c>
      <c r="B123" s="34" t="s">
        <v>617</v>
      </c>
      <c r="C123" s="106">
        <v>0</v>
      </c>
    </row>
    <row r="124" spans="1:3" s="13" customFormat="1" ht="11.25">
      <c r="A124" s="44" t="s">
        <v>499</v>
      </c>
      <c r="B124" s="34" t="s">
        <v>618</v>
      </c>
      <c r="C124" s="106">
        <v>0</v>
      </c>
    </row>
    <row r="125" spans="1:3" s="13" customFormat="1" ht="11.25">
      <c r="A125" s="44" t="s">
        <v>135</v>
      </c>
      <c r="B125" s="34" t="s">
        <v>619</v>
      </c>
      <c r="C125" s="106">
        <v>0</v>
      </c>
    </row>
    <row r="126" spans="1:3" s="13" customFormat="1" ht="11.25">
      <c r="A126" s="44" t="s">
        <v>136</v>
      </c>
      <c r="B126" s="34" t="s">
        <v>620</v>
      </c>
      <c r="C126" s="106">
        <v>0</v>
      </c>
    </row>
    <row r="127" spans="1:3" s="13" customFormat="1" ht="11.25">
      <c r="A127" s="44" t="s">
        <v>137</v>
      </c>
      <c r="B127" s="34" t="s">
        <v>621</v>
      </c>
      <c r="C127" s="106">
        <v>0</v>
      </c>
    </row>
    <row r="128" spans="1:3" s="13" customFormat="1" ht="22.5">
      <c r="A128" s="99" t="s">
        <v>414</v>
      </c>
      <c r="B128" s="34" t="s">
        <v>622</v>
      </c>
      <c r="C128" s="106">
        <f>C129+C130+C131+C132+C133+C134+C135+C136+C137+C138</f>
        <v>0</v>
      </c>
    </row>
    <row r="129" spans="1:3" s="13" customFormat="1" ht="11.25">
      <c r="A129" s="44" t="s">
        <v>138</v>
      </c>
      <c r="B129" s="34" t="s">
        <v>623</v>
      </c>
      <c r="C129" s="106">
        <v>0</v>
      </c>
    </row>
    <row r="130" spans="1:3" s="13" customFormat="1" ht="11.25">
      <c r="A130" s="44" t="s">
        <v>139</v>
      </c>
      <c r="B130" s="34" t="s">
        <v>624</v>
      </c>
      <c r="C130" s="106">
        <v>0</v>
      </c>
    </row>
    <row r="131" spans="1:3" ht="12.75">
      <c r="A131" s="44" t="s">
        <v>140</v>
      </c>
      <c r="B131" s="34" t="s">
        <v>625</v>
      </c>
      <c r="C131" s="106">
        <v>0</v>
      </c>
    </row>
    <row r="132" spans="1:3" ht="12.75">
      <c r="A132" s="44" t="s">
        <v>141</v>
      </c>
      <c r="B132" s="34" t="s">
        <v>626</v>
      </c>
      <c r="C132" s="106">
        <v>0</v>
      </c>
    </row>
    <row r="133" spans="1:3" ht="12.75">
      <c r="A133" s="44" t="s">
        <v>416</v>
      </c>
      <c r="B133" s="34" t="s">
        <v>627</v>
      </c>
      <c r="C133" s="106">
        <v>0</v>
      </c>
    </row>
    <row r="134" spans="1:3" ht="12.75">
      <c r="A134" s="44" t="s">
        <v>142</v>
      </c>
      <c r="B134" s="34" t="s">
        <v>628</v>
      </c>
      <c r="C134" s="106">
        <v>0</v>
      </c>
    </row>
    <row r="135" spans="1:3" ht="12.75">
      <c r="A135" s="44" t="s">
        <v>143</v>
      </c>
      <c r="B135" s="34" t="s">
        <v>629</v>
      </c>
      <c r="C135" s="106">
        <v>0</v>
      </c>
    </row>
    <row r="136" spans="1:3" ht="12.75">
      <c r="A136" s="44" t="s">
        <v>167</v>
      </c>
      <c r="B136" s="34" t="s">
        <v>630</v>
      </c>
      <c r="C136" s="106">
        <v>0</v>
      </c>
    </row>
    <row r="137" spans="1:3" ht="12.75">
      <c r="A137" s="44" t="s">
        <v>168</v>
      </c>
      <c r="B137" s="34" t="s">
        <v>631</v>
      </c>
      <c r="C137" s="106">
        <v>0</v>
      </c>
    </row>
    <row r="138" spans="1:3" ht="12.75">
      <c r="A138" s="44" t="s">
        <v>169</v>
      </c>
      <c r="B138" s="34" t="s">
        <v>632</v>
      </c>
      <c r="C138" s="106">
        <v>0</v>
      </c>
    </row>
    <row r="139" spans="1:3" ht="12.75">
      <c r="A139" s="99" t="s">
        <v>493</v>
      </c>
      <c r="B139" s="34" t="s">
        <v>633</v>
      </c>
      <c r="C139" s="106">
        <v>0</v>
      </c>
    </row>
    <row r="140" spans="1:3" ht="22.5">
      <c r="A140" s="99" t="s">
        <v>492</v>
      </c>
      <c r="B140" s="34" t="s">
        <v>634</v>
      </c>
      <c r="C140" s="106">
        <f>C141+C142+C143+C144</f>
        <v>0</v>
      </c>
    </row>
    <row r="141" spans="1:3" ht="12.75">
      <c r="A141" s="44" t="s">
        <v>170</v>
      </c>
      <c r="B141" s="34" t="s">
        <v>635</v>
      </c>
      <c r="C141" s="106">
        <v>0</v>
      </c>
    </row>
    <row r="142" spans="1:3" ht="12.75">
      <c r="A142" s="44" t="s">
        <v>171</v>
      </c>
      <c r="B142" s="34" t="s">
        <v>636</v>
      </c>
      <c r="C142" s="106">
        <v>0</v>
      </c>
    </row>
    <row r="143" spans="1:3" ht="12.75">
      <c r="A143" s="44" t="s">
        <v>172</v>
      </c>
      <c r="B143" s="34" t="s">
        <v>637</v>
      </c>
      <c r="C143" s="106">
        <v>0</v>
      </c>
    </row>
    <row r="144" spans="1:3" ht="12.75">
      <c r="A144" s="44" t="s">
        <v>173</v>
      </c>
      <c r="B144" s="34" t="s">
        <v>638</v>
      </c>
      <c r="C144" s="106">
        <v>0</v>
      </c>
    </row>
    <row r="145" spans="1:3" ht="12.75">
      <c r="A145" s="99" t="s">
        <v>174</v>
      </c>
      <c r="B145" s="34" t="s">
        <v>639</v>
      </c>
      <c r="C145" s="106">
        <v>0</v>
      </c>
    </row>
    <row r="146" spans="1:3" ht="12.75">
      <c r="A146" s="99" t="s">
        <v>434</v>
      </c>
      <c r="B146" s="34" t="s">
        <v>640</v>
      </c>
      <c r="C146" s="106">
        <f>C147+C148</f>
        <v>0</v>
      </c>
    </row>
    <row r="147" spans="1:3" ht="12.75">
      <c r="A147" s="44" t="s">
        <v>175</v>
      </c>
      <c r="B147" s="34" t="s">
        <v>641</v>
      </c>
      <c r="C147" s="106">
        <v>0</v>
      </c>
    </row>
    <row r="148" spans="1:3" ht="12.75">
      <c r="A148" s="44" t="s">
        <v>176</v>
      </c>
      <c r="B148" s="34" t="s">
        <v>642</v>
      </c>
      <c r="C148" s="106">
        <v>0</v>
      </c>
    </row>
    <row r="149" spans="1:3" ht="22.5">
      <c r="A149" s="99" t="s">
        <v>494</v>
      </c>
      <c r="B149" s="34" t="s">
        <v>643</v>
      </c>
      <c r="C149" s="106">
        <f>C150+C151+C152+C153</f>
        <v>0</v>
      </c>
    </row>
    <row r="150" spans="1:3" ht="12.75">
      <c r="A150" s="44" t="s">
        <v>177</v>
      </c>
      <c r="B150" s="34" t="s">
        <v>644</v>
      </c>
      <c r="C150" s="106">
        <v>0</v>
      </c>
    </row>
    <row r="151" spans="1:3" ht="12.75">
      <c r="A151" s="44" t="s">
        <v>178</v>
      </c>
      <c r="B151" s="34" t="s">
        <v>645</v>
      </c>
      <c r="C151" s="106">
        <v>0</v>
      </c>
    </row>
    <row r="152" spans="1:3" ht="12.75">
      <c r="A152" s="44" t="s">
        <v>179</v>
      </c>
      <c r="B152" s="34" t="s">
        <v>646</v>
      </c>
      <c r="C152" s="106">
        <v>0</v>
      </c>
    </row>
    <row r="153" spans="1:3" ht="12.75">
      <c r="A153" s="44" t="s">
        <v>495</v>
      </c>
      <c r="B153" s="34" t="s">
        <v>647</v>
      </c>
      <c r="C153" s="106">
        <v>0</v>
      </c>
    </row>
    <row r="154" spans="1:4" s="50" customFormat="1" ht="22.5">
      <c r="A154" s="101" t="s">
        <v>24</v>
      </c>
      <c r="B154" s="34" t="s">
        <v>648</v>
      </c>
      <c r="C154" s="106">
        <f>C6+C16+C26+C30+C41+C49+C81+C89+C92+C105+C109+C122+C128+C139+C140+C145+C146+C149</f>
        <v>11464</v>
      </c>
      <c r="D154" s="129"/>
    </row>
    <row r="155" spans="1:3" ht="12.75">
      <c r="A155" s="99" t="s">
        <v>180</v>
      </c>
      <c r="B155" s="34" t="s">
        <v>649</v>
      </c>
      <c r="C155" s="106">
        <v>0</v>
      </c>
    </row>
    <row r="156" spans="1:3" ht="12.75">
      <c r="A156" s="99" t="s">
        <v>181</v>
      </c>
      <c r="B156" s="34" t="s">
        <v>650</v>
      </c>
      <c r="C156" s="106">
        <v>0</v>
      </c>
    </row>
    <row r="157" spans="1:3" ht="22.5">
      <c r="A157" s="99" t="s">
        <v>496</v>
      </c>
      <c r="B157" s="34" t="s">
        <v>651</v>
      </c>
      <c r="C157" s="106">
        <f>C155+C156</f>
        <v>0</v>
      </c>
    </row>
    <row r="158" spans="1:3" ht="12.75">
      <c r="A158" s="99" t="s">
        <v>362</v>
      </c>
      <c r="B158" s="34" t="s">
        <v>652</v>
      </c>
      <c r="C158" s="106">
        <f>C159+C160+C161+C162+C163+C164</f>
        <v>17</v>
      </c>
    </row>
    <row r="159" spans="1:3" ht="12.75">
      <c r="A159" s="44" t="s">
        <v>182</v>
      </c>
      <c r="B159" s="34" t="s">
        <v>653</v>
      </c>
      <c r="C159" s="106">
        <v>17</v>
      </c>
    </row>
    <row r="160" spans="1:3" ht="12.75">
      <c r="A160" s="44" t="s">
        <v>183</v>
      </c>
      <c r="B160" s="34" t="s">
        <v>654</v>
      </c>
      <c r="C160" s="106">
        <v>0</v>
      </c>
    </row>
    <row r="161" spans="1:3" ht="12.75">
      <c r="A161" s="44" t="s">
        <v>184</v>
      </c>
      <c r="B161" s="34" t="s">
        <v>655</v>
      </c>
      <c r="C161" s="106">
        <v>0</v>
      </c>
    </row>
    <row r="162" spans="1:3" ht="12.75">
      <c r="A162" s="44" t="s">
        <v>185</v>
      </c>
      <c r="B162" s="34" t="s">
        <v>656</v>
      </c>
      <c r="C162" s="106">
        <v>0</v>
      </c>
    </row>
    <row r="163" spans="1:3" ht="12.75">
      <c r="A163" s="44" t="s">
        <v>186</v>
      </c>
      <c r="B163" s="34" t="s">
        <v>657</v>
      </c>
      <c r="C163" s="106">
        <v>0</v>
      </c>
    </row>
    <row r="164" spans="1:3" ht="12.75">
      <c r="A164" s="44" t="s">
        <v>187</v>
      </c>
      <c r="B164" s="40" t="s">
        <v>658</v>
      </c>
      <c r="C164" s="107">
        <v>0</v>
      </c>
    </row>
    <row r="165" spans="1:3" ht="12.75">
      <c r="A165" s="102" t="s">
        <v>363</v>
      </c>
      <c r="B165" s="103" t="s">
        <v>659</v>
      </c>
      <c r="C165" s="108">
        <f>C154+C157+C158</f>
        <v>11481</v>
      </c>
    </row>
    <row r="166" spans="1:3" ht="12.75">
      <c r="A166" s="65"/>
      <c r="B166" s="24"/>
      <c r="C166" s="104"/>
    </row>
    <row r="167" spans="1:3" ht="12.75">
      <c r="A167" s="65"/>
      <c r="B167" s="105"/>
      <c r="C167" s="104"/>
    </row>
    <row r="168" spans="1:3" ht="12.75">
      <c r="A168" s="65"/>
      <c r="B168" s="25"/>
      <c r="C168" s="104"/>
    </row>
    <row r="169" spans="1:3" ht="12.75">
      <c r="A169" s="65"/>
      <c r="B169" s="26"/>
      <c r="C169" s="104"/>
    </row>
    <row r="170" spans="1:3" ht="12.75">
      <c r="A170" s="65"/>
      <c r="B170" s="26"/>
      <c r="C170" s="104"/>
    </row>
    <row r="171" spans="1:3" ht="12.75">
      <c r="A171" s="65"/>
      <c r="B171" s="26"/>
      <c r="C171" s="104"/>
    </row>
    <row r="172" spans="1:3" ht="12.75">
      <c r="A172" s="65"/>
      <c r="B172" s="26"/>
      <c r="C172" s="104"/>
    </row>
    <row r="173" spans="1:3" ht="12.75">
      <c r="A173" s="65"/>
      <c r="B173" s="26"/>
      <c r="C173" s="104"/>
    </row>
    <row r="174" spans="1:3" ht="12.75">
      <c r="A174" s="65"/>
      <c r="B174" s="105"/>
      <c r="C174" s="104"/>
    </row>
    <row r="175" spans="1:3" ht="12.75">
      <c r="A175" s="65"/>
      <c r="C175" s="104"/>
    </row>
    <row r="176" spans="1:3" ht="12.75">
      <c r="A176" s="65"/>
      <c r="C176" s="104"/>
    </row>
    <row r="177" spans="1:3" ht="12.75">
      <c r="A177" s="65"/>
      <c r="C177" s="104"/>
    </row>
    <row r="178" spans="1:3" ht="12.75">
      <c r="A178" s="65"/>
      <c r="C178" s="104"/>
    </row>
    <row r="179" spans="1:3" ht="12.75">
      <c r="A179" s="65"/>
      <c r="C179" s="104"/>
    </row>
    <row r="180" spans="1:3" ht="12.75">
      <c r="A180" s="65"/>
      <c r="C180" s="104"/>
    </row>
    <row r="181" spans="1:3" ht="12.75">
      <c r="A181" s="65"/>
      <c r="C181" s="104"/>
    </row>
    <row r="182" spans="1:3" ht="12.75">
      <c r="A182" s="65"/>
      <c r="C182" s="104"/>
    </row>
    <row r="183" spans="1:3" ht="12.75">
      <c r="A183" s="65"/>
      <c r="C183" s="104"/>
    </row>
    <row r="184" spans="1:3" ht="12.75">
      <c r="A184" s="65"/>
      <c r="C184" s="104"/>
    </row>
    <row r="185" spans="1:3" ht="12.75">
      <c r="A185" s="65"/>
      <c r="C185" s="104"/>
    </row>
    <row r="186" spans="1:3" ht="12.75">
      <c r="A186" s="65"/>
      <c r="C186" s="104"/>
    </row>
    <row r="187" spans="1:3" ht="12.75">
      <c r="A187" s="65"/>
      <c r="C187" s="104"/>
    </row>
    <row r="188" spans="1:3" ht="12.75">
      <c r="A188" s="65"/>
      <c r="C188" s="104"/>
    </row>
    <row r="189" spans="1:3" ht="12.75">
      <c r="A189" s="65"/>
      <c r="C189" s="104"/>
    </row>
    <row r="190" spans="1:3" ht="12.75">
      <c r="A190" s="65"/>
      <c r="C190" s="104"/>
    </row>
    <row r="191" spans="1:3" ht="12.75">
      <c r="A191" s="65"/>
      <c r="C191" s="104"/>
    </row>
    <row r="192" spans="1:3" ht="12.75">
      <c r="A192" s="65"/>
      <c r="C192" s="104"/>
    </row>
    <row r="193" spans="1:3" ht="12.75">
      <c r="A193" s="65"/>
      <c r="C193" s="104"/>
    </row>
    <row r="194" spans="1:3" ht="12.75">
      <c r="A194" s="65"/>
      <c r="C194" s="104"/>
    </row>
    <row r="195" spans="1:3" ht="12.75">
      <c r="A195" s="65"/>
      <c r="C195" s="104"/>
    </row>
    <row r="196" spans="1:3" ht="12.75">
      <c r="A196" s="65"/>
      <c r="C196" s="104"/>
    </row>
    <row r="197" spans="1:3" ht="12.75">
      <c r="A197" s="65"/>
      <c r="C197" s="104"/>
    </row>
    <row r="198" spans="1:3" ht="12.75">
      <c r="A198" s="65"/>
      <c r="C198" s="104"/>
    </row>
    <row r="199" spans="1:3" ht="12.75">
      <c r="A199" s="65"/>
      <c r="C199" s="104"/>
    </row>
    <row r="200" spans="1:3" ht="12.75">
      <c r="A200" s="65"/>
      <c r="C200" s="104"/>
    </row>
    <row r="201" spans="1:3" ht="12.75">
      <c r="A201" s="65"/>
      <c r="C201" s="104"/>
    </row>
    <row r="202" spans="1:3" ht="12.75">
      <c r="A202" s="65"/>
      <c r="C202" s="104"/>
    </row>
    <row r="203" spans="1:3" ht="12.75">
      <c r="A203" s="65"/>
      <c r="C203" s="104"/>
    </row>
    <row r="204" ht="12.75">
      <c r="A204" s="65"/>
    </row>
    <row r="205" ht="12.75">
      <c r="A205" s="65"/>
    </row>
    <row r="206" ht="12.75">
      <c r="A206" s="65"/>
    </row>
    <row r="207" ht="12.75">
      <c r="A207" s="65"/>
    </row>
    <row r="208" ht="12.75">
      <c r="A208" s="65"/>
    </row>
    <row r="209" ht="12.75">
      <c r="A209" s="65"/>
    </row>
    <row r="210" ht="12.75">
      <c r="A210" s="65"/>
    </row>
    <row r="211" ht="12.75">
      <c r="A211" s="65"/>
    </row>
    <row r="212" ht="12.75">
      <c r="A212" s="65"/>
    </row>
    <row r="213" ht="12.75">
      <c r="A213" s="65"/>
    </row>
    <row r="214" ht="12.75">
      <c r="A214" s="65"/>
    </row>
    <row r="215" ht="12.75">
      <c r="A215" s="65"/>
    </row>
    <row r="216" ht="12.75">
      <c r="A216" s="65"/>
    </row>
    <row r="217" ht="12.75">
      <c r="A217" s="65"/>
    </row>
    <row r="218" ht="12.75">
      <c r="A218" s="65"/>
    </row>
    <row r="219" ht="12.75">
      <c r="A219" s="65"/>
    </row>
    <row r="220" ht="12.75">
      <c r="A220" s="65"/>
    </row>
    <row r="221" ht="12.75">
      <c r="A221" s="65"/>
    </row>
    <row r="222" ht="12.75">
      <c r="A222" s="65"/>
    </row>
    <row r="223" ht="12.75">
      <c r="A223" s="65"/>
    </row>
    <row r="224" ht="12.75">
      <c r="A224" s="65"/>
    </row>
    <row r="225" ht="12.75">
      <c r="A225" s="65"/>
    </row>
    <row r="226" ht="12.75">
      <c r="A226" s="65"/>
    </row>
    <row r="227" ht="12.75">
      <c r="A227" s="65"/>
    </row>
    <row r="228" ht="12.75">
      <c r="A228" s="65"/>
    </row>
    <row r="229" ht="12.75">
      <c r="A229" s="65"/>
    </row>
    <row r="230" ht="12.75">
      <c r="A230" s="65"/>
    </row>
    <row r="231" ht="12.75">
      <c r="A231" s="65"/>
    </row>
    <row r="232" ht="12.75">
      <c r="A232" s="65"/>
    </row>
    <row r="233" ht="12.75">
      <c r="A233" s="65"/>
    </row>
    <row r="234" ht="12.75">
      <c r="A234" s="65"/>
    </row>
    <row r="235" ht="12.75">
      <c r="A235" s="65"/>
    </row>
    <row r="236" ht="12.75">
      <c r="A236" s="65"/>
    </row>
    <row r="237" ht="12.75">
      <c r="A237" s="65"/>
    </row>
    <row r="238" ht="12.75">
      <c r="A238" s="65"/>
    </row>
    <row r="239" ht="12.75">
      <c r="A239" s="65"/>
    </row>
    <row r="240" ht="12.75">
      <c r="A240" s="65"/>
    </row>
    <row r="241" ht="12.75">
      <c r="A241" s="65"/>
    </row>
    <row r="242" ht="12.75">
      <c r="A242" s="65"/>
    </row>
    <row r="243" ht="12.75">
      <c r="A243" s="65"/>
    </row>
    <row r="244" ht="12.75">
      <c r="A244" s="65"/>
    </row>
    <row r="245" ht="12.75">
      <c r="A245" s="65"/>
    </row>
    <row r="246" ht="12.75">
      <c r="A246" s="65"/>
    </row>
    <row r="247" ht="12.75">
      <c r="A247" s="65"/>
    </row>
    <row r="248" ht="12.75">
      <c r="A248" s="65"/>
    </row>
    <row r="249" ht="12.75">
      <c r="A249" s="65"/>
    </row>
    <row r="250" ht="12.75">
      <c r="A250" s="65"/>
    </row>
    <row r="251" ht="12.75">
      <c r="A251" s="65"/>
    </row>
    <row r="252" ht="12.75">
      <c r="A252" s="65"/>
    </row>
    <row r="253" ht="12.75">
      <c r="A253" s="65"/>
    </row>
    <row r="254" ht="12.75">
      <c r="A254" s="65"/>
    </row>
    <row r="255" ht="12.75">
      <c r="A255" s="65"/>
    </row>
    <row r="256" ht="12.75">
      <c r="A256" s="65"/>
    </row>
    <row r="257" ht="12.75">
      <c r="A257" s="65"/>
    </row>
    <row r="258" ht="12.75">
      <c r="A258" s="65"/>
    </row>
    <row r="259" ht="12.75">
      <c r="A259" s="65"/>
    </row>
    <row r="260" ht="12.75">
      <c r="A260" s="65"/>
    </row>
    <row r="261" ht="12.75">
      <c r="A261" s="65"/>
    </row>
    <row r="262" ht="12.75">
      <c r="A262" s="65"/>
    </row>
    <row r="263" ht="12.75">
      <c r="A263" s="65"/>
    </row>
    <row r="264" ht="12.75">
      <c r="A264" s="65"/>
    </row>
    <row r="265" ht="12.75">
      <c r="A265" s="65"/>
    </row>
    <row r="266" ht="12.75">
      <c r="A266" s="65"/>
    </row>
    <row r="267" ht="12.75">
      <c r="A267" s="65"/>
    </row>
    <row r="268" ht="12.75">
      <c r="A268" s="65"/>
    </row>
    <row r="269" ht="12.75">
      <c r="A269" s="65"/>
    </row>
    <row r="270" ht="12.75">
      <c r="A270" s="65"/>
    </row>
    <row r="271" ht="12.75">
      <c r="A271" s="65"/>
    </row>
    <row r="272" ht="12.75">
      <c r="A272" s="65"/>
    </row>
    <row r="273" ht="12.75">
      <c r="A273" s="65"/>
    </row>
    <row r="274" ht="12.75">
      <c r="A274" s="65"/>
    </row>
    <row r="275" ht="12.75">
      <c r="A275" s="65"/>
    </row>
    <row r="276" ht="12.75">
      <c r="A276" s="65"/>
    </row>
    <row r="277" ht="12.75">
      <c r="A277" s="65"/>
    </row>
    <row r="278" ht="12.75">
      <c r="A278" s="65"/>
    </row>
    <row r="279" ht="12.75">
      <c r="A279" s="65"/>
    </row>
    <row r="280" ht="12.75">
      <c r="A280" s="65"/>
    </row>
    <row r="281" ht="12.75">
      <c r="A281" s="65"/>
    </row>
    <row r="282" ht="12.75">
      <c r="A282" s="65"/>
    </row>
    <row r="283" ht="12.75">
      <c r="A283" s="65"/>
    </row>
    <row r="284" ht="12.75">
      <c r="A284" s="65"/>
    </row>
    <row r="285" ht="12.75">
      <c r="A285" s="65"/>
    </row>
    <row r="286" ht="12.75">
      <c r="A286" s="65"/>
    </row>
    <row r="287" ht="12.75">
      <c r="A287" s="65"/>
    </row>
    <row r="288" ht="12.75">
      <c r="A288" s="65"/>
    </row>
    <row r="289" ht="12.75">
      <c r="A289" s="65"/>
    </row>
    <row r="290" ht="12.75">
      <c r="A290" s="65"/>
    </row>
    <row r="291" ht="12.75">
      <c r="A291" s="65"/>
    </row>
    <row r="292" ht="12.75">
      <c r="A292" s="65"/>
    </row>
    <row r="293" ht="12.75">
      <c r="A293" s="65"/>
    </row>
    <row r="294" ht="12.75">
      <c r="A294" s="65"/>
    </row>
    <row r="295" ht="12.75">
      <c r="A295" s="65"/>
    </row>
    <row r="296" ht="12.75">
      <c r="A296" s="65"/>
    </row>
    <row r="297" ht="12.75">
      <c r="A297" s="65"/>
    </row>
    <row r="298" ht="12.75">
      <c r="A298" s="65"/>
    </row>
    <row r="299" ht="12.75">
      <c r="A299" s="65"/>
    </row>
    <row r="300" ht="12.75">
      <c r="A300" s="65"/>
    </row>
    <row r="301" ht="12.75">
      <c r="A301" s="65"/>
    </row>
    <row r="302" ht="12.75">
      <c r="A302" s="65"/>
    </row>
    <row r="303" ht="12.75">
      <c r="A303" s="65"/>
    </row>
    <row r="304" ht="12.75">
      <c r="A304" s="65"/>
    </row>
    <row r="305" ht="12.75">
      <c r="A305" s="65"/>
    </row>
    <row r="306" ht="12.75">
      <c r="A306" s="65"/>
    </row>
    <row r="307" ht="12.75">
      <c r="A307" s="65"/>
    </row>
    <row r="308" ht="12.75">
      <c r="A308" s="65"/>
    </row>
    <row r="309" ht="12.75">
      <c r="A309" s="65"/>
    </row>
    <row r="310" ht="12.75">
      <c r="A310" s="65"/>
    </row>
    <row r="311" ht="12.75">
      <c r="A311" s="65"/>
    </row>
    <row r="312" ht="12.75">
      <c r="A312" s="65"/>
    </row>
    <row r="313" ht="12.75">
      <c r="A313" s="65"/>
    </row>
    <row r="314" ht="12.75">
      <c r="A314" s="65"/>
    </row>
    <row r="315" ht="12.75">
      <c r="A315" s="65"/>
    </row>
    <row r="316" ht="12.75">
      <c r="A316" s="65"/>
    </row>
    <row r="317" ht="12.75">
      <c r="A317" s="65"/>
    </row>
    <row r="318" ht="12.75">
      <c r="A318" s="65"/>
    </row>
    <row r="319" ht="12.75">
      <c r="A319" s="65"/>
    </row>
    <row r="320" ht="12.75">
      <c r="A320" s="65"/>
    </row>
    <row r="321" ht="12.75">
      <c r="A321" s="65"/>
    </row>
    <row r="322" ht="12.75">
      <c r="A322" s="65"/>
    </row>
    <row r="323" ht="12.75">
      <c r="A323" s="65"/>
    </row>
    <row r="324" ht="12.75">
      <c r="A324" s="65"/>
    </row>
    <row r="325" ht="12.75">
      <c r="A325" s="65"/>
    </row>
    <row r="326" ht="12.75">
      <c r="A326" s="65"/>
    </row>
    <row r="327" ht="12.75">
      <c r="A327" s="65"/>
    </row>
    <row r="328" ht="12.75">
      <c r="A328" s="65"/>
    </row>
    <row r="329" ht="12.75">
      <c r="A329" s="65"/>
    </row>
    <row r="330" ht="12.75">
      <c r="A330" s="65"/>
    </row>
    <row r="331" ht="12.75">
      <c r="A331" s="65"/>
    </row>
    <row r="332" ht="12.75">
      <c r="A332" s="65"/>
    </row>
    <row r="333" ht="12.75">
      <c r="A333" s="65"/>
    </row>
    <row r="334" ht="12.75">
      <c r="A334" s="65"/>
    </row>
    <row r="335" ht="12.75">
      <c r="A335" s="65"/>
    </row>
    <row r="336" ht="12.75">
      <c r="A336" s="65"/>
    </row>
    <row r="337" ht="12.75">
      <c r="A337" s="65"/>
    </row>
    <row r="338" ht="12.75">
      <c r="A338" s="65"/>
    </row>
    <row r="339" ht="12.75">
      <c r="A339" s="65"/>
    </row>
    <row r="340" ht="12.75">
      <c r="A340" s="65"/>
    </row>
    <row r="341" ht="12.75">
      <c r="A341" s="65"/>
    </row>
    <row r="342" ht="12.75">
      <c r="A342" s="65"/>
    </row>
    <row r="343" ht="12.75">
      <c r="A343" s="65"/>
    </row>
    <row r="344" ht="12.75">
      <c r="A344" s="65"/>
    </row>
    <row r="345" ht="12.75">
      <c r="A345" s="65"/>
    </row>
    <row r="346" ht="12.75">
      <c r="A346" s="65"/>
    </row>
    <row r="347" ht="12.75">
      <c r="A347" s="65"/>
    </row>
    <row r="348" ht="12.75">
      <c r="A348" s="65"/>
    </row>
    <row r="349" ht="12.75">
      <c r="A349" s="65"/>
    </row>
    <row r="350" ht="12.75">
      <c r="A350" s="65"/>
    </row>
    <row r="351" ht="12.75">
      <c r="A351" s="65"/>
    </row>
    <row r="352" ht="12.75">
      <c r="A352" s="65"/>
    </row>
    <row r="353" ht="12.75">
      <c r="A353" s="65"/>
    </row>
    <row r="354" ht="12.75">
      <c r="A354" s="65"/>
    </row>
    <row r="355" ht="12.75">
      <c r="A355" s="65"/>
    </row>
    <row r="356" ht="12.75">
      <c r="A356" s="65"/>
    </row>
    <row r="357" ht="12.75">
      <c r="A357" s="65"/>
    </row>
    <row r="358" ht="12.75">
      <c r="A358" s="65"/>
    </row>
    <row r="359" ht="12.75">
      <c r="A359" s="65"/>
    </row>
    <row r="360" ht="12.75">
      <c r="A360" s="65"/>
    </row>
    <row r="361" ht="12.75">
      <c r="A361" s="65"/>
    </row>
    <row r="362" ht="12.75">
      <c r="A362" s="65"/>
    </row>
    <row r="363" ht="12.75">
      <c r="A363" s="65"/>
    </row>
    <row r="364" ht="12.75">
      <c r="A364" s="65"/>
    </row>
    <row r="365" ht="12.75">
      <c r="A365" s="65"/>
    </row>
    <row r="366" ht="12.75">
      <c r="A366" s="65"/>
    </row>
    <row r="367" ht="12.75">
      <c r="A367" s="65"/>
    </row>
    <row r="368" ht="12.75">
      <c r="A368" s="65"/>
    </row>
    <row r="369" ht="12.75">
      <c r="A369" s="65"/>
    </row>
    <row r="370" ht="12.75">
      <c r="A370" s="65"/>
    </row>
    <row r="371" ht="12.75">
      <c r="A371" s="65"/>
    </row>
    <row r="372" ht="12.75">
      <c r="A372" s="65"/>
    </row>
    <row r="373" ht="12.75">
      <c r="A373" s="65"/>
    </row>
    <row r="374" ht="12.75">
      <c r="A374" s="65"/>
    </row>
    <row r="375" ht="12.75">
      <c r="A375" s="65"/>
    </row>
    <row r="376" ht="12.75">
      <c r="A376" s="65"/>
    </row>
    <row r="377" ht="12.75">
      <c r="A377" s="65"/>
    </row>
    <row r="378" ht="12.75">
      <c r="A378" s="65"/>
    </row>
    <row r="379" ht="12.75">
      <c r="A379" s="65"/>
    </row>
    <row r="380" ht="12.75">
      <c r="A380" s="65"/>
    </row>
    <row r="381" ht="12.75">
      <c r="A381" s="65"/>
    </row>
    <row r="382" ht="12.75">
      <c r="A382" s="65"/>
    </row>
    <row r="383" ht="12.75">
      <c r="A383" s="65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scale="65" r:id="rId1"/>
  <headerFooter alignWithMargins="0">
    <oddHeader>&amp;L&amp;F  &amp;A&amp;R&amp;8Stránka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Černý</dc:creator>
  <cp:keywords/>
  <dc:description/>
  <cp:lastModifiedBy>David Hybeš</cp:lastModifiedBy>
  <cp:lastPrinted>2007-04-30T13:26:10Z</cp:lastPrinted>
  <dcterms:created xsi:type="dcterms:W3CDTF">2002-06-25T07:36:26Z</dcterms:created>
  <dcterms:modified xsi:type="dcterms:W3CDTF">2008-08-06T13:45:54Z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